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onb\Desktop\T 0 D\2020 TOWN\"/>
    </mc:Choice>
  </mc:AlternateContent>
  <xr:revisionPtr revIDLastSave="0" documentId="13_ncr:1_{1AB3FF89-4142-41B9-834E-DC85F61AFC4F}" xr6:coauthVersionLast="45" xr6:coauthVersionMax="45" xr10:uidLastSave="{00000000-0000-0000-0000-000000000000}"/>
  <bookViews>
    <workbookView xWindow="-120" yWindow="-120" windowWidth="20730" windowHeight="11160" xr2:uid="{714B8E3D-5263-4932-979F-8884D70AB51A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9" i="1" l="1"/>
  <c r="AL39" i="1"/>
  <c r="AD37" i="1"/>
  <c r="AC37" i="1"/>
  <c r="L18" i="1"/>
  <c r="K18" i="1"/>
  <c r="AI38" i="1"/>
  <c r="AA14" i="1" l="1"/>
  <c r="AJ38" i="1" l="1"/>
  <c r="AH38" i="1"/>
  <c r="AJ35" i="1"/>
  <c r="AI35" i="1"/>
  <c r="AH35" i="1"/>
  <c r="AH28" i="1"/>
  <c r="AA57" i="1"/>
  <c r="Y57" i="1"/>
</calcChain>
</file>

<file path=xl/sharedStrings.xml><?xml version="1.0" encoding="utf-8"?>
<sst xmlns="http://schemas.openxmlformats.org/spreadsheetml/2006/main" count="730" uniqueCount="681">
  <si>
    <t>ACRE</t>
  </si>
  <si>
    <t>LV</t>
  </si>
  <si>
    <t>Davis, James &amp; Christine</t>
  </si>
  <si>
    <t>Dean, Brittany</t>
  </si>
  <si>
    <t>Deflorin, George &amp; Jane</t>
  </si>
  <si>
    <t>Acer-2, LLC</t>
  </si>
  <si>
    <t>Delegard, Curtis &amp; Duane</t>
  </si>
  <si>
    <t>Adair, Michael &amp; Jean</t>
  </si>
  <si>
    <t>Denn, Cheri</t>
  </si>
  <si>
    <t>All Season Sales</t>
  </si>
  <si>
    <t>Didier, Martin &amp; Sally</t>
  </si>
  <si>
    <t>Almsted, Joel &amp; Darla</t>
  </si>
  <si>
    <t>Dilts, Matthew &amp; Jean</t>
  </si>
  <si>
    <t>Althardt, Michael</t>
  </si>
  <si>
    <t>DJ Holdings, LLC</t>
  </si>
  <si>
    <t>Amberson, Henry</t>
  </si>
  <si>
    <t>Doane Ltd</t>
  </si>
  <si>
    <t>Anderson, Ellen</t>
  </si>
  <si>
    <t>Douglas, Jean</t>
  </si>
  <si>
    <t>Anderson, John</t>
  </si>
  <si>
    <t>Downsville Snowdrifters</t>
  </si>
  <si>
    <t>Anibas, Kevin</t>
  </si>
  <si>
    <t>Drier, James</t>
  </si>
  <si>
    <t>Anibas, Robert</t>
  </si>
  <si>
    <t>Drier, Lawrence &amp; Virginia</t>
  </si>
  <si>
    <t>Ankrum, Jason</t>
  </si>
  <si>
    <t>Drinkwine, Robert &amp; Catherine</t>
  </si>
  <si>
    <t>Apel, Faye &amp; Harold</t>
  </si>
  <si>
    <t>Dunn Ridge Estates Property Owner's Associationm Inc</t>
  </si>
  <si>
    <t>Arndt, Alisha &amp; David</t>
  </si>
  <si>
    <t>Edgeberg, Eric &amp; Michelle</t>
  </si>
  <si>
    <t>Asher, Richard &amp; Vicky</t>
  </si>
  <si>
    <t>Eldred, Rachael &amp; Gerald</t>
  </si>
  <si>
    <t>Asher, Scott &amp; Terri</t>
  </si>
  <si>
    <t>Elsner, Joseph</t>
  </si>
  <si>
    <t>Ayers, Chad &amp; Kami</t>
  </si>
  <si>
    <t>Engeldinger, Julie &amp; Diane</t>
  </si>
  <si>
    <t>Bablick, Thomas</t>
  </si>
  <si>
    <t>Enger Farms, LLC</t>
  </si>
  <si>
    <t>Bagley, Melody</t>
  </si>
  <si>
    <t>Engle, Mark &amp; Debra</t>
  </si>
  <si>
    <t>Baier, Allan &amp; Patricia</t>
  </si>
  <si>
    <t>Baier, John &amp; David</t>
  </si>
  <si>
    <t xml:space="preserve">Falkner, Eugene &amp; Beatrice </t>
  </si>
  <si>
    <t>Fick, Timothy &amp; Julie</t>
  </si>
  <si>
    <t>Bartz, Richard &amp; Jeannette</t>
  </si>
  <si>
    <t>Baskin, Douglas &amp; Trudy</t>
  </si>
  <si>
    <t>Flak, Wayne</t>
  </si>
  <si>
    <t>Bates, Mark</t>
  </si>
  <si>
    <t>Flynn, Thomas</t>
  </si>
  <si>
    <t>Bauer, Kyle</t>
  </si>
  <si>
    <t>Forster, Brian</t>
  </si>
  <si>
    <t xml:space="preserve">Bauer, Nancy &amp; Bradford </t>
  </si>
  <si>
    <t>Foster, Richard &amp; Connie</t>
  </si>
  <si>
    <t>Franzwa, Thomas</t>
  </si>
  <si>
    <t>Fredrickson, John &amp; Darci</t>
  </si>
  <si>
    <t>Bechel, Taylor</t>
  </si>
  <si>
    <t>Fremouw, Jeffrey &amp; Linda</t>
  </si>
  <si>
    <t>Behling, Maurice &amp; Renee</t>
  </si>
  <si>
    <t>Fry, Kenneth &amp; Jennifer</t>
  </si>
  <si>
    <t>Bergelin, Donald &amp; Laura</t>
  </si>
  <si>
    <t>Fuhrman, Priscilla &amp; Brian</t>
  </si>
  <si>
    <t>G&amp;G Manske Family Trust</t>
  </si>
  <si>
    <t>Berger, Thomas &amp; Sheila</t>
  </si>
  <si>
    <t>Ganzemiller, Jack &amp; Judy</t>
  </si>
  <si>
    <t>Berkemer, Robert &amp; Kirsten</t>
  </si>
  <si>
    <t>Best, Richard &amp; Mary</t>
  </si>
  <si>
    <t>GC Rentals</t>
  </si>
  <si>
    <t>Biggs, Jean Ann</t>
  </si>
  <si>
    <t>Bignell, Daniel &amp; Jennifer</t>
  </si>
  <si>
    <t>Gibson, Kenneth</t>
  </si>
  <si>
    <t>Bignell, William &amp; Shannon</t>
  </si>
  <si>
    <t>Giese, William &amp; Elizabeth</t>
  </si>
  <si>
    <t>Bird, Lisa &amp; Path, Kevin</t>
  </si>
  <si>
    <t>Gifford, Laverne</t>
  </si>
  <si>
    <t>Bloom, Jacob &amp; Stacy</t>
  </si>
  <si>
    <t>Govin, Thomas &amp; Diane</t>
  </si>
  <si>
    <t>Blosberg, Dean &amp; Andrea</t>
  </si>
  <si>
    <t>Graham, Kenneth &amp; Michelle</t>
  </si>
  <si>
    <t>Blum, Jacob</t>
  </si>
  <si>
    <t>Bodoh, Dennis &amp; Debra</t>
  </si>
  <si>
    <t>Bolle, Jerry</t>
  </si>
  <si>
    <t>Bolton, Kelly</t>
  </si>
  <si>
    <t xml:space="preserve">Hendricks, Jason &amp; Jody </t>
  </si>
  <si>
    <t>Bourget, Nancy &amp; Rodger</t>
  </si>
  <si>
    <t>Hanley, Thomas &amp; Sheryl</t>
  </si>
  <si>
    <t>Bowlin Jr, Royal</t>
  </si>
  <si>
    <t>Harmon, Julie</t>
  </si>
  <si>
    <t>Brantner, Peter</t>
  </si>
  <si>
    <t>Hart, Brett &amp; Fristi</t>
  </si>
  <si>
    <t>Brody, Robert &amp; Nancy</t>
  </si>
  <si>
    <t>Hartnett, Karen &amp; Sean</t>
  </si>
  <si>
    <t>Hartung, Charles</t>
  </si>
  <si>
    <t>Budd, Thomas &amp; Mary</t>
  </si>
  <si>
    <t>Hartz, Beth</t>
  </si>
  <si>
    <t>Buerkle, Brian</t>
  </si>
  <si>
    <t xml:space="preserve">Hasse, Rodger &amp; Debra </t>
  </si>
  <si>
    <t>Buerkle, Curtis</t>
  </si>
  <si>
    <t>Hayden, Rae &amp; Bartelson, James</t>
  </si>
  <si>
    <t>Bundy, Dwight &amp; June</t>
  </si>
  <si>
    <t>Bundy, Jason</t>
  </si>
  <si>
    <t xml:space="preserve">Haynes, Steven </t>
  </si>
  <si>
    <t>Bundy, Terry &amp; Sara</t>
  </si>
  <si>
    <t>Heath, Annette &amp; Gregory Soohov</t>
  </si>
  <si>
    <t>Heise, Ardith</t>
  </si>
  <si>
    <t>Canterbury, Penne</t>
  </si>
  <si>
    <t>Hellendrung, Ashley</t>
  </si>
  <si>
    <t>Cardiff, James</t>
  </si>
  <si>
    <t>Helmueller, Lawrence</t>
  </si>
  <si>
    <t>Carlisle, Patrick &amp; Jean</t>
  </si>
  <si>
    <t>Carlson, Paul &amp; Dana</t>
  </si>
  <si>
    <t>Cartwright, Arlene</t>
  </si>
  <si>
    <t>Hendrickson, James</t>
  </si>
  <si>
    <t>Casper, Alan &amp; Sally</t>
  </si>
  <si>
    <t>Hendrickson, Thomas &amp; Sherry</t>
  </si>
  <si>
    <t>Cassellius, Kellen &amp; Nancy</t>
  </si>
  <si>
    <t>Hewitt, William &amp; Jennifer</t>
  </si>
  <si>
    <t>Christianson, Tammy &amp; Ajay</t>
  </si>
  <si>
    <t>Hintzman, Lois Ann</t>
  </si>
  <si>
    <t>Christie, Constance</t>
  </si>
  <si>
    <t>Hipple, Gary</t>
  </si>
  <si>
    <t>Hoffmann, James</t>
  </si>
  <si>
    <t>Cole, John &amp; Sherry</t>
  </si>
  <si>
    <t>Holmstadt, Timothee &amp; Trisha</t>
  </si>
  <si>
    <t>Holst III, William</t>
  </si>
  <si>
    <t>Collinsworth, Mathew &amp; Bobbie</t>
  </si>
  <si>
    <t>Hoover, Roger</t>
  </si>
  <si>
    <t>Colvin, James</t>
  </si>
  <si>
    <t>Horstman, Richard &amp; Cheryl</t>
  </si>
  <si>
    <t>Cook, Timothy</t>
  </si>
  <si>
    <t>Cornellier, Renee</t>
  </si>
  <si>
    <t>Hotchkiss, Mike &amp; Sue</t>
  </si>
  <si>
    <t>Coss, Scott &amp; Jill</t>
  </si>
  <si>
    <t>Hoyt, Jay &amp; Wayne</t>
  </si>
  <si>
    <t>Hubbard, James &amp; Audra</t>
  </si>
  <si>
    <t>Crandall, Cory &amp; Susan</t>
  </si>
  <si>
    <t>Huntsinger Farms, In</t>
  </si>
  <si>
    <t>Creaser, Bill &amp; Janet #1, LLC</t>
  </si>
  <si>
    <t>Huppert, Randall &amp; Annette</t>
  </si>
  <si>
    <t>Hurlburt, James</t>
  </si>
  <si>
    <t>Creaser, Dustin &amp; Brooke</t>
  </si>
  <si>
    <t>Ione Danzinger Revocable Trust</t>
  </si>
  <si>
    <t>Creaser, James &amp; Karol</t>
  </si>
  <si>
    <t>Jack, Kevin</t>
  </si>
  <si>
    <t>Creaser, Jeffrey &amp; Sandra</t>
  </si>
  <si>
    <t>Jackson, Steven &amp; Nancy</t>
  </si>
  <si>
    <t>Creaser, Jerry &amp; Shelly</t>
  </si>
  <si>
    <t>Jacobson, Daniel &amp; Shelley</t>
  </si>
  <si>
    <t>Creaser, John &amp; Diane</t>
  </si>
  <si>
    <t>Jacobson, John &amp; Nancy</t>
  </si>
  <si>
    <t>Creaser, Joseph &amp; Jenna</t>
  </si>
  <si>
    <t>Jacobson, Paul &amp; Dianne</t>
  </si>
  <si>
    <t>Jacobson, Thomas &amp; Sarah</t>
  </si>
  <si>
    <t>Creaser, Richard &amp; Marie Revocable Trust</t>
  </si>
  <si>
    <t>Jahr, Marvin &amp; Barbara</t>
  </si>
  <si>
    <t>Creaser, William</t>
  </si>
  <si>
    <t>Jarvis, Kelly</t>
  </si>
  <si>
    <t>Cubby's, LLC</t>
  </si>
  <si>
    <t>Cummings, Chase</t>
  </si>
  <si>
    <t>Jensen, Kelly &amp; Travis</t>
  </si>
  <si>
    <t>Cummings, Roger &amp; Judith Revocable Trust</t>
  </si>
  <si>
    <t>Jess, Lawrence</t>
  </si>
  <si>
    <t>Cutler, Wallace &amp; Janet</t>
  </si>
  <si>
    <t xml:space="preserve">Czysz, David &amp; Rebecca </t>
  </si>
  <si>
    <t>Johnson, Forrest &amp; Nicole</t>
  </si>
  <si>
    <t>Johnson, Steven &amp; Tracey</t>
  </si>
  <si>
    <t>Dahms, Lawrence &amp; Janice Revocable Trust</t>
  </si>
  <si>
    <t>Joncas, D&amp;S, Family Trust</t>
  </si>
  <si>
    <t>Dahms, Ronavon &amp; Kathryn</t>
  </si>
  <si>
    <t>Josefina Properties, LLC</t>
  </si>
  <si>
    <t>Daines, James &amp; Jeanette, Revocable Trust</t>
  </si>
  <si>
    <t>JR Creaser, LLC</t>
  </si>
  <si>
    <t>Dairy State Bank</t>
  </si>
  <si>
    <t>Danzeisen, Eric</t>
  </si>
  <si>
    <t>Justice, Susan &amp; Howard</t>
  </si>
  <si>
    <t>Kadinger, Budd &amp; Marcia</t>
  </si>
  <si>
    <t>Lemler, Larry &amp; Ann</t>
  </si>
  <si>
    <t>Kadinger, Corey</t>
  </si>
  <si>
    <t>Leonard, Frank &amp; Sandra</t>
  </si>
  <si>
    <t>Kadinger, David</t>
  </si>
  <si>
    <t>Levesseur, Dallas &amp; Justine</t>
  </si>
  <si>
    <t>Kadinger, Jerry</t>
  </si>
  <si>
    <t>Lieffring, Joseph</t>
  </si>
  <si>
    <t>Kadinger, Joseph</t>
  </si>
  <si>
    <t>Link, Ronald S</t>
  </si>
  <si>
    <t>Kathryn Wayne Revocable Living Trust</t>
  </si>
  <si>
    <t>Lorenz, William &amp; Julia</t>
  </si>
  <si>
    <t xml:space="preserve">Kennedy, Todd &amp; Caroline </t>
  </si>
  <si>
    <t>Keopple, Aaron &amp; Joy</t>
  </si>
  <si>
    <t>Luer, Jeffrey &amp; Sarah</t>
  </si>
  <si>
    <t>Kerr, Kyle</t>
  </si>
  <si>
    <t>Kistner, Charles &amp; Connie</t>
  </si>
  <si>
    <t>Lutz, Joanne &amp; Jonathan</t>
  </si>
  <si>
    <t>Lynden Wendt Revocable Trust</t>
  </si>
  <si>
    <t>Kistner, Jeffrey</t>
  </si>
  <si>
    <t>Machesky, Stephen &amp; Margaret</t>
  </si>
  <si>
    <t>Kistner, Lee &amp; Taryn</t>
  </si>
  <si>
    <t>Majo, LLC</t>
  </si>
  <si>
    <t>Kistner, Richard &amp; Kimberly</t>
  </si>
  <si>
    <t>Manor, Dennis</t>
  </si>
  <si>
    <t>Kistner, Roland</t>
  </si>
  <si>
    <t>Kistner, Scott</t>
  </si>
  <si>
    <t>Manor, Kristine</t>
  </si>
  <si>
    <t>Kitchner, Marlene &amp; Gregory</t>
  </si>
  <si>
    <t>Marach, Dennis &amp; Cynthia</t>
  </si>
  <si>
    <t>Klapperich, Brian &amp; Carol</t>
  </si>
  <si>
    <t>Klatt Valley Farms, Inc</t>
  </si>
  <si>
    <t>Marhoul, Gary</t>
  </si>
  <si>
    <t>Klatt, Allen &amp; Ronna</t>
  </si>
  <si>
    <t>Klatt, Dale &amp; Teresa</t>
  </si>
  <si>
    <t>Klink, Brian</t>
  </si>
  <si>
    <t>Markham, Jeffrey &amp; Gail</t>
  </si>
  <si>
    <t>Knutson, Steven &amp; Joann</t>
  </si>
  <si>
    <t>Marotz, Alan &amp; Mary</t>
  </si>
  <si>
    <t>Marshall, Terrance</t>
  </si>
  <si>
    <t>Koepple, Aaron</t>
  </si>
  <si>
    <t>McClellan, Jeannie</t>
  </si>
  <si>
    <t>McClelland, Joseph &amp; Ashley</t>
  </si>
  <si>
    <t>Koss, Kenneth &amp; Melissa</t>
  </si>
  <si>
    <t>McGary, Faye</t>
  </si>
  <si>
    <t>Kralewski, William &amp; Rebeccca</t>
  </si>
  <si>
    <t>McLaughlin, Kevin &amp; Betty</t>
  </si>
  <si>
    <t xml:space="preserve">Kreutzer, David &amp; Marie </t>
  </si>
  <si>
    <t>McNaughton, Arthur &amp; Sandra</t>
  </si>
  <si>
    <t>Kruschke, Paul &amp; Dawn</t>
  </si>
  <si>
    <t>McNaughton, Raymond</t>
  </si>
  <si>
    <t>Lange, Donald &amp; Patricia</t>
  </si>
  <si>
    <t>Mellenthin, Martin &amp; Heidi</t>
  </si>
  <si>
    <t>Lapean, Bernard &amp; Linda</t>
  </si>
  <si>
    <t>Mensing, Douglas</t>
  </si>
  <si>
    <t>Larock, Glenn &amp; Jacqueline</t>
  </si>
  <si>
    <t>Larrabee, Charles</t>
  </si>
  <si>
    <t>Messa, Andrew</t>
  </si>
  <si>
    <t>Larrabee, Debora</t>
  </si>
  <si>
    <t>Messa, Matthew &amp; Suzanne</t>
  </si>
  <si>
    <t>Larrabee, Loretta</t>
  </si>
  <si>
    <t>Micek, Thomas &amp; Sharon</t>
  </si>
  <si>
    <t>Larrabee, Ronald &amp; Charlotte</t>
  </si>
  <si>
    <t>Miller, Glen &amp; Gloria</t>
  </si>
  <si>
    <t>Miller, Howard Trust</t>
  </si>
  <si>
    <t>Larsen, Katie</t>
  </si>
  <si>
    <t>Miller, John</t>
  </si>
  <si>
    <t>Miller, John &amp; Ruby</t>
  </si>
  <si>
    <t>Miller, Michael &amp; Cindy</t>
  </si>
  <si>
    <t>Larson, Eldon &amp; Anita</t>
  </si>
  <si>
    <t>Miller, Ronald &amp; Lista Revocable Trust</t>
  </si>
  <si>
    <t>Larson, Michael &amp; Kristin</t>
  </si>
  <si>
    <t>Misfeldt, David</t>
  </si>
  <si>
    <t>Lawrence, Richard &amp; Carol</t>
  </si>
  <si>
    <t>Moats, Donny &amp; Jean</t>
  </si>
  <si>
    <t xml:space="preserve">Lawson, Christopher &amp; Nickolas </t>
  </si>
  <si>
    <t>Lawson. Nickolas</t>
  </si>
  <si>
    <t>Leach, Gary &amp; Diane</t>
  </si>
  <si>
    <t>Morrell, Nancy</t>
  </si>
  <si>
    <t>Leach, Scott &amp; Kimberly</t>
  </si>
  <si>
    <t>Lefevre, Charles &amp; Lee</t>
  </si>
  <si>
    <t>Leffel, Scott</t>
  </si>
  <si>
    <t>Neidermyer, Todd &amp; Caroline</t>
  </si>
  <si>
    <t>Nelsen, Adam</t>
  </si>
  <si>
    <t>Radmann, Herbert &amp; Vicki</t>
  </si>
  <si>
    <t>Nelson, John &amp; Amy</t>
  </si>
  <si>
    <t>Rasmussen, Sally</t>
  </si>
  <si>
    <t>Nelson, Norman</t>
  </si>
  <si>
    <t>RD Offutt Co</t>
  </si>
  <si>
    <t>Nerison, Raymond</t>
  </si>
  <si>
    <t>Reid Danielzuk Revocable Trust</t>
  </si>
  <si>
    <t>Newman, James &amp; Connie</t>
  </si>
  <si>
    <t>Reinecke, Gale</t>
  </si>
  <si>
    <t>Nowaskey, David &amp; Rosemary</t>
  </si>
  <si>
    <t>Reinier, Shari</t>
  </si>
  <si>
    <t>Remington, Rick &amp; Heather</t>
  </si>
  <si>
    <t>Oebser, Marlin</t>
  </si>
  <si>
    <t>Renee Delong &amp; Lacinda Steinmeyer &amp; Colleen Flanscha</t>
  </si>
  <si>
    <t>Ohman, John &amp; Kristine</t>
  </si>
  <si>
    <t>Reuter, Erik</t>
  </si>
  <si>
    <t>Oldroyd, Margaret</t>
  </si>
  <si>
    <t>Rice, Donald</t>
  </si>
  <si>
    <t>Rice, Jeffrey &amp; Stacy</t>
  </si>
  <si>
    <t>Olson, Edvin</t>
  </si>
  <si>
    <t>Richwalski, Eugene &amp; Nancy, Revocable Trust</t>
  </si>
  <si>
    <t>Rimrock Land, LLC</t>
  </si>
  <si>
    <t>Olson, Renee &amp; Jerold</t>
  </si>
  <si>
    <t>Risler, Richard</t>
  </si>
  <si>
    <t>Olson, Steven</t>
  </si>
  <si>
    <t>Otto, Todd</t>
  </si>
  <si>
    <t>Owings, Bonnie</t>
  </si>
  <si>
    <t>Rosolack, Paul &amp; Danielle</t>
  </si>
  <si>
    <t xml:space="preserve">Parish, Fred &amp; Phyllis </t>
  </si>
  <si>
    <t>Roth, Brenda</t>
  </si>
  <si>
    <t>Paul, Rhonda</t>
  </si>
  <si>
    <t>Roth, David &amp; Linda</t>
  </si>
  <si>
    <t>Pearson, David &amp; Corrinne</t>
  </si>
  <si>
    <t>RPF Land, LLC</t>
  </si>
  <si>
    <t>Peinovich, Margaret &amp; Nicolas</t>
  </si>
  <si>
    <t>Rudolph, David &amp; Tammy</t>
  </si>
  <si>
    <t>Pernsteiner, John &amp; Karlene &amp; Kenneth</t>
  </si>
  <si>
    <t>Ryder Swamp, LLC</t>
  </si>
  <si>
    <t>Perri, John &amp; Florence</t>
  </si>
  <si>
    <t>Sachsenmaier, Steven &amp; Robin</t>
  </si>
  <si>
    <t>Person, Daniel &amp; Diane</t>
  </si>
  <si>
    <t>Salzman Jr, Darrell Richard</t>
  </si>
  <si>
    <t>Person, Donald &amp; Corinne</t>
  </si>
  <si>
    <t>Sand, Terry &amp; Kari</t>
  </si>
  <si>
    <t>Peterson, Kevin</t>
  </si>
  <si>
    <t>Sankey, Dean &amp; Mary</t>
  </si>
  <si>
    <t>Pfeilsticker, Thomas &amp; Allicia</t>
  </si>
  <si>
    <t>Schaffer, John &amp; Cynthia</t>
  </si>
  <si>
    <t>Pichotta, John &amp; Heidi</t>
  </si>
  <si>
    <t>Schlosser, Richard</t>
  </si>
  <si>
    <t>Pickerign, Cory &amp; Amy</t>
  </si>
  <si>
    <t>Schmidt, James</t>
  </si>
  <si>
    <t>Pikadily, Inc</t>
  </si>
  <si>
    <t>Sebion, Scott</t>
  </si>
  <si>
    <t>Pike, Carrie &amp; Clark, Jennifer</t>
  </si>
  <si>
    <t>Seipel, Gary &amp; Lorin</t>
  </si>
  <si>
    <t>Plummer, Thomas</t>
  </si>
  <si>
    <t>Seipel, Justen</t>
  </si>
  <si>
    <t>Pogorelski, Geoffrey &amp; Kasey</t>
  </si>
  <si>
    <t>Selchow, Douglas &amp; Rachel</t>
  </si>
  <si>
    <t>Potters Country Home, LLC</t>
  </si>
  <si>
    <t>Senor, Steven</t>
  </si>
  <si>
    <t>Prestebak, Daniel/David/Leslie</t>
  </si>
  <si>
    <t>Seyffer, David</t>
  </si>
  <si>
    <t>Preston, James</t>
  </si>
  <si>
    <t>Shafer, Duane &amp; Laurie</t>
  </si>
  <si>
    <t>Price, Jerene</t>
  </si>
  <si>
    <t>Shafer, Marlin</t>
  </si>
  <si>
    <t>Price, O'Jay</t>
  </si>
  <si>
    <t>Shefchik, Brian &amp; Debra</t>
  </si>
  <si>
    <t>Price, Vicki</t>
  </si>
  <si>
    <t>Proffutt Limited Part</t>
  </si>
  <si>
    <t>Siler, Eugene</t>
  </si>
  <si>
    <t xml:space="preserve">Quilling, Richard &amp; Lynne </t>
  </si>
  <si>
    <t>Siler, Faith</t>
  </si>
  <si>
    <t>Quilling, Todd &amp; Nancy</t>
  </si>
  <si>
    <t>Siler, Jerry &amp; Sally</t>
  </si>
  <si>
    <t>Rabideau, Andrew &amp; Ann Bates</t>
  </si>
  <si>
    <t>Siler, Myron</t>
  </si>
  <si>
    <t>Siler, Randy</t>
  </si>
  <si>
    <t>Siler, Richard</t>
  </si>
  <si>
    <t>Radle, Bruce</t>
  </si>
  <si>
    <t>Radle, Jeremy &amp; Patricia</t>
  </si>
  <si>
    <t>Siler, Wendell</t>
  </si>
  <si>
    <t>Radle, Joey</t>
  </si>
  <si>
    <t>Singerhouse, Jesse</t>
  </si>
  <si>
    <t xml:space="preserve">Radle, Michael &amp; Charlene </t>
  </si>
  <si>
    <t>Sinz, Ronald &amp; Marilyn</t>
  </si>
  <si>
    <t>Thibado, Jeffrey</t>
  </si>
  <si>
    <t>Thibado, Wayne &amp; Susan</t>
  </si>
  <si>
    <t>Thibado, William &amp; Audrey</t>
  </si>
  <si>
    <t>Thomas, John &amp; Ruggles, Kathy</t>
  </si>
  <si>
    <t>Thomas, Richard</t>
  </si>
  <si>
    <t>Thompson, David</t>
  </si>
  <si>
    <t>Thompson, Robert</t>
  </si>
  <si>
    <t>Topper, Benjamin &amp; Barbara</t>
  </si>
  <si>
    <t>Traphagan, Mark</t>
  </si>
  <si>
    <t>Trask, Geraldine</t>
  </si>
  <si>
    <t>Ullom, Bradley/Cassandra/Douglas/Cheryl</t>
  </si>
  <si>
    <t>Ullom, Douglas/Cheryl/Bradley/Cassandra</t>
  </si>
  <si>
    <t>Ullom, Lee &amp; Melissa</t>
  </si>
  <si>
    <t>Ullum, Bradley &amp; Cassandra</t>
  </si>
  <si>
    <t>Utpadel, Todd &amp; Pamela Dougherty</t>
  </si>
  <si>
    <t>Vandeberg, Lisa</t>
  </si>
  <si>
    <t>Vasey, Darlene</t>
  </si>
  <si>
    <t>Vavra, Joseph &amp; Lesa</t>
  </si>
  <si>
    <t>Vista Verde, LLC</t>
  </si>
  <si>
    <t>Von Eschen, James &amp; Ingeborg</t>
  </si>
  <si>
    <t>Vranak, Lena</t>
  </si>
  <si>
    <t>Waddell, Russell &amp; Lisa</t>
  </si>
  <si>
    <t>Waldoch, Bernard</t>
  </si>
  <si>
    <t>Springer, Steven &amp; Julie</t>
  </si>
  <si>
    <t>Watland, Gary/Theodore/Gloria Miller</t>
  </si>
  <si>
    <t>Stafford, Chad</t>
  </si>
  <si>
    <t>Wayne Pallets, Inc</t>
  </si>
  <si>
    <t>Stafford, Marsha</t>
  </si>
  <si>
    <t>Stalter, John &amp; Amy</t>
  </si>
  <si>
    <t>Wayne, Joseph &amp; Kathleen</t>
  </si>
  <si>
    <t>Stamper, Carolyn</t>
  </si>
  <si>
    <t>Wayne, Larry &amp; Julie</t>
  </si>
  <si>
    <t>Steinmeyer, Roger &amp; Nancy</t>
  </si>
  <si>
    <t>Wayne, Terry &amp; April</t>
  </si>
  <si>
    <t>Webb, Colena</t>
  </si>
  <si>
    <t>Stewart, Heather &amp; Jalowitz, Carl</t>
  </si>
  <si>
    <t>Webb, Mary</t>
  </si>
  <si>
    <t>Webb, Richard</t>
  </si>
  <si>
    <t>Weber, Daniel &amp; Nancy</t>
  </si>
  <si>
    <t>Stokke, Delvin &amp; Judith</t>
  </si>
  <si>
    <t>Weber, Dennis</t>
  </si>
  <si>
    <t>Stokke, William &amp; Laure</t>
  </si>
  <si>
    <t>Weber, Jay</t>
  </si>
  <si>
    <t>Strand, Nicholas</t>
  </si>
  <si>
    <t>Weber, Mark</t>
  </si>
  <si>
    <t>Stuber, George &amp; Dorothy</t>
  </si>
  <si>
    <t>Weber, Nicholas</t>
  </si>
  <si>
    <t>Styer Farm, LLC</t>
  </si>
  <si>
    <t>Weber, Scott</t>
  </si>
  <si>
    <t>Suchow, Quin</t>
  </si>
  <si>
    <t>Weber, Terry &amp; Connie</t>
  </si>
  <si>
    <t>Sutliff, Richard &amp; Angela</t>
  </si>
  <si>
    <t>Swanson, Debra</t>
  </si>
  <si>
    <t>Weisenbeck, Ronald &amp; Kelly</t>
  </si>
  <si>
    <t>Swanson, Debra &amp; Hurlburt, Thomas</t>
  </si>
  <si>
    <t>Weiss, Lacie</t>
  </si>
  <si>
    <t>Swarthout, Duaine &amp; Jamie</t>
  </si>
  <si>
    <t xml:space="preserve">Weitzel, Geralyn &amp; Steven </t>
  </si>
  <si>
    <t xml:space="preserve">Szalai, Jan &amp; Virginia </t>
  </si>
  <si>
    <t>Welch II, George</t>
  </si>
  <si>
    <t>Welch, Burke &amp; Elizabeth</t>
  </si>
  <si>
    <t>Westbrook, David &amp; Mary</t>
  </si>
  <si>
    <t>Thibado Jr, Kenneth</t>
  </si>
  <si>
    <t>Westra, James &amp; Kathryn</t>
  </si>
  <si>
    <t>Thibado, Ann</t>
  </si>
  <si>
    <t>White, Joshua</t>
  </si>
  <si>
    <t>Whitney, Belinda</t>
  </si>
  <si>
    <t>Thibado, Craig</t>
  </si>
  <si>
    <t>Wieser, Joseph</t>
  </si>
  <si>
    <t>Wik, Deborah</t>
  </si>
  <si>
    <t>Wildner, James &amp; Sharon</t>
  </si>
  <si>
    <t>Williams, James &amp; Pamela</t>
  </si>
  <si>
    <t>Williams, Kenneth &amp; Jill</t>
  </si>
  <si>
    <t>Williams, Larry &amp; Phyllis</t>
  </si>
  <si>
    <t>Winter, Kristine</t>
  </si>
  <si>
    <t>Wittig, William &amp; Melissa</t>
  </si>
  <si>
    <t>Wold, Terry &amp; Lila</t>
  </si>
  <si>
    <t>Wolf, Andrew</t>
  </si>
  <si>
    <t>Wolf, Gordon &amp; Karen</t>
  </si>
  <si>
    <t>Wolf, Lawrence</t>
  </si>
  <si>
    <t>Wolf, Robert &amp; Kaylene</t>
  </si>
  <si>
    <t>Wolfe, Matthew</t>
  </si>
  <si>
    <t>Wood, Jared &amp; Ashley</t>
  </si>
  <si>
    <t>Woodhull, Brian &amp; Rebecca</t>
  </si>
  <si>
    <t>Woodruff, Laurel &amp; Daines, Martha</t>
  </si>
  <si>
    <t>Wright, Russell &amp; Jennifer</t>
  </si>
  <si>
    <t>Wurtz, Gordon &amp; Joanne</t>
  </si>
  <si>
    <t>Xiong, Kia &amp; Lia</t>
  </si>
  <si>
    <t>Yach, Matthew &amp; Christina</t>
  </si>
  <si>
    <t>Yates, Anthony &amp; Christine</t>
  </si>
  <si>
    <t>Yates, Kevin &amp; Carolyn</t>
  </si>
  <si>
    <t>Yoder, Scott</t>
  </si>
  <si>
    <t>Zeitz, James &amp; Margie</t>
  </si>
  <si>
    <t>Zimmerman, Ruth &amp; Jerome</t>
  </si>
  <si>
    <t>Zuberbuehler, David &amp; Susan</t>
  </si>
  <si>
    <t>Alfalawn Farms</t>
  </si>
  <si>
    <t>Bammert, Larry</t>
  </si>
  <si>
    <t>Bignell, Shannon</t>
  </si>
  <si>
    <t>Bignell, William</t>
  </si>
  <si>
    <t>Birkholz, Kyle &amp; Shannon</t>
  </si>
  <si>
    <t>Bowman, Jamie</t>
  </si>
  <si>
    <t>Braford, June</t>
  </si>
  <si>
    <t>Brehm, Coltin &amp; Morgan, Nichole</t>
  </si>
  <si>
    <t>Briggs, Donald</t>
  </si>
  <si>
    <t>Morgan, Nicolette</t>
  </si>
  <si>
    <t>Thibado, Lynda</t>
  </si>
  <si>
    <t xml:space="preserve">Boigenzahn, Ryan </t>
  </si>
  <si>
    <t>Huppert, Jenny</t>
  </si>
  <si>
    <t>Burnet, Zachary &amp; Lisa</t>
  </si>
  <si>
    <t>Carrier, Aaron &amp; Amanda</t>
  </si>
  <si>
    <t>Lanzel, Curt &amp; Calvin</t>
  </si>
  <si>
    <t>Cook, Randy &amp; Sharon</t>
  </si>
  <si>
    <t>Zentner, Paticia</t>
  </si>
  <si>
    <t>Cutler, Ronald &amp; Marcia</t>
  </si>
  <si>
    <t>Dahms, Brady &amp; Lisa</t>
  </si>
  <si>
    <t>David, Elieser &amp; Sarah</t>
  </si>
  <si>
    <t>Edgeberg, Shirley</t>
  </si>
  <si>
    <t>Faas, Douglas</t>
  </si>
  <si>
    <t>Forsyth Jr, Gregory</t>
  </si>
  <si>
    <t>Fumagalli, Luisa</t>
  </si>
  <si>
    <t>Knaus, Kevin</t>
  </si>
  <si>
    <t xml:space="preserve">Myers, Gary &amp; Dixie </t>
  </si>
  <si>
    <t>Gibson, Jamie &amp; Dardine</t>
  </si>
  <si>
    <t>Halvorson, Steven</t>
  </si>
  <si>
    <t>Greene, Stephen &amp; Jaquiline</t>
  </si>
  <si>
    <t>Ptak, Anton</t>
  </si>
  <si>
    <t>Lupton, Lori</t>
  </si>
  <si>
    <t>Stai, Kay</t>
  </si>
  <si>
    <t>Hessler, Mark &amp; Michelle</t>
  </si>
  <si>
    <t>Hilmanowski, Reese</t>
  </si>
  <si>
    <t>Jeremiah's Bullfrog Fish Farm</t>
  </si>
  <si>
    <t>Kreutzer Revocable Living Trust</t>
  </si>
  <si>
    <t>Kreutzer, Mitchell</t>
  </si>
  <si>
    <t>Kuhnly, Beverly</t>
  </si>
  <si>
    <t>Lienau, Merry &amp; Timothy</t>
  </si>
  <si>
    <t>Mad Management, LLC</t>
  </si>
  <si>
    <t>Mahoney, Michael &amp; Jan</t>
  </si>
  <si>
    <t>Markham Auto Body</t>
  </si>
  <si>
    <t>Marsh, Spencer &amp; Lexi</t>
  </si>
  <si>
    <t>Martinson, Shannon</t>
  </si>
  <si>
    <t>McNaughton, Daniel</t>
  </si>
  <si>
    <t>McNaughton, Frederick</t>
  </si>
  <si>
    <t>McNaughton, Neil</t>
  </si>
  <si>
    <t>McNaughton, Peter</t>
  </si>
  <si>
    <t>Miller, Julie</t>
  </si>
  <si>
    <t>French, Larry</t>
  </si>
  <si>
    <t>Murray, Austin</t>
  </si>
  <si>
    <t>Nachbor, Mark &amp; Suzanne</t>
  </si>
  <si>
    <t>Napierala, Christopher</t>
  </si>
  <si>
    <t>NSP</t>
  </si>
  <si>
    <t>Okeefe, Shirley</t>
  </si>
  <si>
    <t>Olson, Cory</t>
  </si>
  <si>
    <t>Olson, Jerold &amp; Renee</t>
  </si>
  <si>
    <t>Olson, Paula &amp; Troy</t>
  </si>
  <si>
    <t>Pax, Joshua</t>
  </si>
  <si>
    <t>Peabody, Jeff &amp; Martha</t>
  </si>
  <si>
    <t>Pember, Brent &amp; Jill</t>
  </si>
  <si>
    <t>Pember, Ryan</t>
  </si>
  <si>
    <t>Pieper, Nathan &amp; Emily</t>
  </si>
  <si>
    <t>Pleasant Valley Properties</t>
  </si>
  <si>
    <t>Price, David</t>
  </si>
  <si>
    <t>Price, Gerald</t>
  </si>
  <si>
    <t>Rasmussen, Robert</t>
  </si>
  <si>
    <t>Red Cedar Acres #2, LLC</t>
  </si>
  <si>
    <t>Rielander, Eric</t>
  </si>
  <si>
    <t>Young, Anna</t>
  </si>
  <si>
    <t>Shoup, Michael &amp; Sara</t>
  </si>
  <si>
    <t>Siler, Ronald</t>
  </si>
  <si>
    <t>Sirinek, Gary &amp; Pamela</t>
  </si>
  <si>
    <t>Skillings, Ronald &amp; Randy</t>
  </si>
  <si>
    <t>Skillings, Rany &amp; Angela</t>
  </si>
  <si>
    <t>Skillings, Kathryn Kay</t>
  </si>
  <si>
    <t>Skillings, Timothy</t>
  </si>
  <si>
    <t>Smith, Brian &amp; Hayley</t>
  </si>
  <si>
    <t>Smith, Christopher &amp; Mary</t>
  </si>
  <si>
    <t>Smith, David &amp; Lynnette</t>
  </si>
  <si>
    <t>Smith, Gerald</t>
  </si>
  <si>
    <t>Smith, Gregory &amp; Wendy</t>
  </si>
  <si>
    <t>Smith, Edward</t>
  </si>
  <si>
    <t>Smith, Kyle</t>
  </si>
  <si>
    <t>Smith, Lee &amp; Charlene</t>
  </si>
  <si>
    <t>Smith, Mark</t>
  </si>
  <si>
    <t>Smith, Mary</t>
  </si>
  <si>
    <t>Smith, Nathaniel</t>
  </si>
  <si>
    <t>Smith, Steven A</t>
  </si>
  <si>
    <t>Smith, Steven T &amp; Jody</t>
  </si>
  <si>
    <t>Snider, Donald</t>
  </si>
  <si>
    <t>Snider, Leonard &amp; Mary</t>
  </si>
  <si>
    <t>Sol, Gary &amp; Darcy</t>
  </si>
  <si>
    <t>Sol, Jeffrey</t>
  </si>
  <si>
    <t>Sol, Nathan</t>
  </si>
  <si>
    <t>Smith, Troy</t>
  </si>
  <si>
    <t>Sol, Nathan &amp; Jennifer</t>
  </si>
  <si>
    <t>Solie trust</t>
  </si>
  <si>
    <t>Sommer,s David &amp; Barbara</t>
  </si>
  <si>
    <t>Soppeland, Jeffrey &amp; Gayle</t>
  </si>
  <si>
    <t>Spaeth, Ronald &amp; Karen</t>
  </si>
  <si>
    <t>Stalter Properties</t>
  </si>
  <si>
    <t>Sundal, David &amp; Trisha</t>
  </si>
  <si>
    <t>The Timber Inn</t>
  </si>
  <si>
    <t>Thibado, Robyn</t>
  </si>
  <si>
    <t>Thompson, andrew</t>
  </si>
  <si>
    <t>Thompson, Christian &amp; Stephanie</t>
  </si>
  <si>
    <t>Waller, Dana &amp; David</t>
  </si>
  <si>
    <t>Weber, Larry &amp; Marcia</t>
  </si>
  <si>
    <t>Wik, Zita</t>
  </si>
  <si>
    <t>William Murray Tower</t>
  </si>
  <si>
    <t>Wittig, Wyman &amp; Kathleen</t>
  </si>
  <si>
    <t>Wolfe, Cody</t>
  </si>
  <si>
    <t>Zimmer, Joseph &amp; Rachel</t>
  </si>
  <si>
    <t>Kopp, Jeffrey</t>
  </si>
  <si>
    <t>IMPROV</t>
  </si>
  <si>
    <t>NAME</t>
  </si>
  <si>
    <t>Anderson, David/Cleven, Carolyn</t>
  </si>
  <si>
    <t>Bilse, Lexeen</t>
  </si>
  <si>
    <t xml:space="preserve">Cleven, Caroln </t>
  </si>
  <si>
    <t>Creaser, Timothy</t>
  </si>
  <si>
    <t>Daly, Christina &amp; Mark</t>
  </si>
  <si>
    <t>DeLorme, Lawrence &amp; Shelly</t>
  </si>
  <si>
    <t>Edwards, Todd &amp; Kimberly</t>
  </si>
  <si>
    <t>EEW Properties, LLC</t>
  </si>
  <si>
    <t>Ferber, Kyle</t>
  </si>
  <si>
    <t>Fisher, Kathleen</t>
  </si>
  <si>
    <t>French, Andrew &amp; Jessica</t>
  </si>
  <si>
    <t>Gruber, Jeremy &amp; Jennifer</t>
  </si>
  <si>
    <t>Heit, Donna</t>
  </si>
  <si>
    <t>Hellmann, Matthew</t>
  </si>
  <si>
    <t>Drinkwine, Karla</t>
  </si>
  <si>
    <t>Hotchkiss Customers, LLC</t>
  </si>
  <si>
    <t>Hoyt, Joshua &amp; Alisha</t>
  </si>
  <si>
    <t>Jalowitz, Carl &amp; Stewart, Heather</t>
  </si>
  <si>
    <t>Chouinard, Craig</t>
  </si>
  <si>
    <t>Fisher, Joseph &amp; Hayden, Jan</t>
  </si>
  <si>
    <t>Fisher, Nicole</t>
  </si>
  <si>
    <t>Johnson, Bryan &amp; Mcclelland, Tawny</t>
  </si>
  <si>
    <t>McClelland, Tawny &amp; Johnson, Bryan</t>
  </si>
  <si>
    <t>Johnson, Jerome</t>
  </si>
  <si>
    <t>Keck, Karissa</t>
  </si>
  <si>
    <t>Kegan, Nicholas &amp; Kayla</t>
  </si>
  <si>
    <t>Kistner, Daniel &amp; Kelli</t>
  </si>
  <si>
    <t>Keech, David &amp; Kuhnly, Beverly</t>
  </si>
  <si>
    <t>LaBlonde, Dustin &amp; Michelle</t>
  </si>
  <si>
    <t>Leipnitz, Aleron &amp; Carol, Dahms, Lawrence &amp; Janice</t>
  </si>
  <si>
    <t>Lorenzen, Peggy</t>
  </si>
  <si>
    <t>Hanson, Steven</t>
  </si>
  <si>
    <t>Conlin, Susan</t>
  </si>
  <si>
    <t>Patrouille, Tannor</t>
  </si>
  <si>
    <t>Clark, Jennifer</t>
  </si>
  <si>
    <t>Bauer, Paticia</t>
  </si>
  <si>
    <t>Larson Julie</t>
  </si>
  <si>
    <t>Weber, Dale/Daniel/Dennis/Jay</t>
  </si>
  <si>
    <t>Price-Hemauer, Darren &amp; Ginger</t>
  </si>
  <si>
    <t>Radle, Anthony &amp; Kristi</t>
  </si>
  <si>
    <t>Henderson, Rachel</t>
  </si>
  <si>
    <t>Bates, Ann</t>
  </si>
  <si>
    <t>Sand, Benjamin &amp; Haily</t>
  </si>
  <si>
    <t>Schroeder, Dejon &amp; Weinzerl</t>
  </si>
  <si>
    <t>Skorczewski, Tyler &amp; Erica</t>
  </si>
  <si>
    <t>Smeltzer, Kevin &amp; Teri</t>
  </si>
  <si>
    <t>Sol, Nathan/Gary/Darcy</t>
  </si>
  <si>
    <t>Stuns, Nicholas</t>
  </si>
  <si>
    <t>Thibado, Dylan</t>
  </si>
  <si>
    <t>Thibado, Ken</t>
  </si>
  <si>
    <t>Thibado, Kevin</t>
  </si>
  <si>
    <t>Ullom Acres, LLC</t>
  </si>
  <si>
    <t>Weber, Stacy</t>
  </si>
  <si>
    <t>Westerberg Tracy</t>
  </si>
  <si>
    <t>Westhuis, Sara</t>
  </si>
  <si>
    <t xml:space="preserve">Wik, Robert </t>
  </si>
  <si>
    <t xml:space="preserve">Respectfully Submitted: </t>
  </si>
  <si>
    <t xml:space="preserve">   Sally Rasmussen - Clerk</t>
  </si>
  <si>
    <t xml:space="preserve">   715-308-1830</t>
  </si>
  <si>
    <t xml:space="preserve">   TODClerk@gmail.com </t>
  </si>
  <si>
    <t>https://www.co.dunn.wi.us/treasurer</t>
  </si>
  <si>
    <t>We no longer send this listing. Please go to</t>
  </si>
  <si>
    <t xml:space="preserve">for this info. </t>
  </si>
  <si>
    <t>Bartleson, James</t>
  </si>
  <si>
    <t>Berger, Maxine</t>
  </si>
  <si>
    <t>Path, Kevin</t>
  </si>
  <si>
    <t>Boe, Larry &amp; Darlene</t>
  </si>
  <si>
    <t>Denee, Keith R</t>
  </si>
  <si>
    <t>Eden, Robert</t>
  </si>
  <si>
    <t>Miscera, Susanna</t>
  </si>
  <si>
    <t>Fisher, Wyatt</t>
  </si>
  <si>
    <t>Flanscha, Cory R</t>
  </si>
  <si>
    <t>Halama, Ricky &amp; Jeanette</t>
  </si>
  <si>
    <t>Hang, Ze</t>
  </si>
  <si>
    <t>Hartung, Norah &amp; Daniel</t>
  </si>
  <si>
    <t>Hase, Denise &amp; Dawn</t>
  </si>
  <si>
    <t>Haynes, Jacob</t>
  </si>
  <si>
    <t>Swart, Megan</t>
  </si>
  <si>
    <t>Hrdlicka, Shane &amp; Michelle</t>
  </si>
  <si>
    <t>Jansen, Justin &amp; Laura</t>
  </si>
  <si>
    <t>Justice, Olivia K</t>
  </si>
  <si>
    <t>Kahl, Tyson J</t>
  </si>
  <si>
    <t>Lang, Patrick</t>
  </si>
  <si>
    <t>Rigger, Nicolas</t>
  </si>
  <si>
    <t>Alleshaski, Charlot</t>
  </si>
  <si>
    <t xml:space="preserve">Champion, Carol </t>
  </si>
  <si>
    <t>Molde, Monte</t>
  </si>
  <si>
    <t>Modern Rental Management</t>
  </si>
  <si>
    <t>N3040 440th LLC</t>
  </si>
  <si>
    <t>N3059 440th LLC</t>
  </si>
  <si>
    <t>Oconnor, Stephen &amp; Sharon</t>
  </si>
  <si>
    <t>Olson, Richard &amp; Jessie</t>
  </si>
  <si>
    <t>Pernot, Pamela</t>
  </si>
  <si>
    <t>Rahrmann, Carol</t>
  </si>
  <si>
    <t>Red Dog Trails LLC</t>
  </si>
  <si>
    <t xml:space="preserve">Knaack, Katrina </t>
  </si>
  <si>
    <t>Reed, Andrew</t>
  </si>
  <si>
    <t>Rieter, Earl &amp; Kathy</t>
  </si>
  <si>
    <t>Richards, Michael A</t>
  </si>
  <si>
    <t>Berger, Robert/Thomas/William</t>
  </si>
  <si>
    <t>Stauty, Adam</t>
  </si>
  <si>
    <t xml:space="preserve">Rothbauer, Santana </t>
  </si>
  <si>
    <t>Rove Family</t>
  </si>
  <si>
    <t>Ruggles, Kathryn</t>
  </si>
  <si>
    <t>Stoeklen, Lloyd</t>
  </si>
  <si>
    <t>Sasada, Linda &amp; Thomas</t>
  </si>
  <si>
    <t>Schauf, Austin</t>
  </si>
  <si>
    <t>Siler, Isaac</t>
  </si>
  <si>
    <t>Sinz, Karen</t>
  </si>
  <si>
    <t xml:space="preserve">Skillings, Ronald </t>
  </si>
  <si>
    <t>Strickler, Aaron</t>
  </si>
  <si>
    <t>Thatcher, Dean &amp; Jennifer</t>
  </si>
  <si>
    <t>Terrana, Doris &amp; Michael</t>
  </si>
  <si>
    <t>Vavra Properties, LLC</t>
  </si>
  <si>
    <t>Vue, John and Mai</t>
  </si>
  <si>
    <t>Weber, Charles &amp; Rebecca</t>
  </si>
  <si>
    <t>Wedam, Dustin</t>
  </si>
  <si>
    <t>Witcher, Diana &amp; Carl</t>
  </si>
  <si>
    <t>TOWN OF DUNN 2020 ASSESSED VALUATIONS</t>
  </si>
  <si>
    <t xml:space="preserve">OR ONLINE AT </t>
  </si>
  <si>
    <t>WWW.TOWNOFDUNN.COM  under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</si>
</sst>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/>
    <xf numFmtId="49" fontId="2" fillId="0" borderId="4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7" fillId="0" borderId="0" xfId="1"/>
    <xf numFmtId="49" fontId="8" fillId="0" borderId="0" xfId="0" applyNumberFormat="1" applyFont="1" applyFill="1"/>
    <xf numFmtId="0" fontId="8" fillId="0" borderId="0" xfId="0" applyFont="1" applyFill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49" fontId="2" fillId="0" borderId="7" xfId="0" applyNumberFormat="1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49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A64C52-D953-4F90-89D0-0F9E6BC640D5}" name="Table134" displayName="Table134" ref="A2:D59" totalsRowShown="0" headerRowDxfId="5" dataDxfId="4">
  <autoFilter ref="A2:D59" xr:uid="{D7387755-CD56-4F2F-AC97-AB58F95A04BF}"/>
  <sortState xmlns:xlrd2="http://schemas.microsoft.com/office/spreadsheetml/2017/richdata2" ref="A3:D56">
    <sortCondition ref="A2:A56"/>
  </sortState>
  <tableColumns count="4">
    <tableColumn id="2" xr3:uid="{2C759CE9-DF52-49B7-99BA-6719448E4AB2}" name="NAME" dataDxfId="3"/>
    <tableColumn id="6" xr3:uid="{22CB2EB1-20EE-475E-9F75-8AD3EEEEA6A5}" name="ACRE" dataDxfId="2"/>
    <tableColumn id="7" xr3:uid="{70D13431-D441-44A8-BB95-765AF9FC54DD}" name="LV" dataDxfId="1"/>
    <tableColumn id="8" xr3:uid="{AC09B2E2-5F07-4A17-9623-B4772755AB87}" name="IMPROV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.dunn.wi.us/treasur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E82A-674A-4B9D-A495-F6B654965961}">
  <dimension ref="A1:BB59"/>
  <sheetViews>
    <sheetView tabSelected="1" topLeftCell="AL1" workbookViewId="0">
      <selection activeCell="AY2" sqref="AY2"/>
    </sheetView>
  </sheetViews>
  <sheetFormatPr defaultRowHeight="15" x14ac:dyDescent="0.25"/>
  <cols>
    <col min="1" max="1" width="23.28515625" customWidth="1"/>
    <col min="2" max="2" width="7.5703125" customWidth="1"/>
    <col min="3" max="3" width="7.85546875" customWidth="1"/>
    <col min="4" max="4" width="7.7109375" customWidth="1"/>
    <col min="5" max="5" width="1.7109375" customWidth="1"/>
    <col min="6" max="6" width="23.28515625" customWidth="1"/>
    <col min="7" max="9" width="7.85546875" customWidth="1"/>
    <col min="10" max="10" width="23.28515625" customWidth="1"/>
    <col min="11" max="11" width="7.5703125" customWidth="1"/>
    <col min="12" max="12" width="7.85546875" customWidth="1"/>
    <col min="13" max="13" width="7.7109375" customWidth="1"/>
    <col min="14" max="14" width="1.7109375" customWidth="1"/>
    <col min="15" max="15" width="23.28515625" customWidth="1"/>
    <col min="16" max="18" width="7.85546875" customWidth="1"/>
    <col min="19" max="19" width="23.28515625" customWidth="1"/>
    <col min="20" max="20" width="7.5703125" customWidth="1"/>
    <col min="21" max="21" width="7.85546875" customWidth="1"/>
    <col min="22" max="22" width="7.7109375" customWidth="1"/>
    <col min="23" max="23" width="1.7109375" customWidth="1"/>
    <col min="24" max="24" width="23.28515625" customWidth="1"/>
    <col min="25" max="27" width="7.85546875" customWidth="1"/>
    <col min="28" max="28" width="23.28515625" customWidth="1"/>
    <col min="29" max="29" width="7.5703125" customWidth="1"/>
    <col min="30" max="30" width="7.85546875" customWidth="1"/>
    <col min="31" max="31" width="7.7109375" customWidth="1"/>
    <col min="32" max="32" width="1.7109375" customWidth="1"/>
    <col min="33" max="33" width="23.28515625" customWidth="1"/>
    <col min="34" max="36" width="7.85546875" customWidth="1"/>
    <col min="37" max="37" width="23.28515625" customWidth="1"/>
    <col min="38" max="38" width="7.5703125" customWidth="1"/>
    <col min="39" max="39" width="7.85546875" customWidth="1"/>
    <col min="40" max="40" width="7.7109375" customWidth="1"/>
    <col min="41" max="41" width="1.7109375" customWidth="1"/>
    <col min="42" max="42" width="23.28515625" customWidth="1"/>
    <col min="43" max="45" width="7.85546875" customWidth="1"/>
    <col min="46" max="46" width="23.28515625" customWidth="1"/>
    <col min="47" max="47" width="7.5703125" customWidth="1"/>
    <col min="48" max="48" width="7.85546875" customWidth="1"/>
    <col min="49" max="49" width="7.7109375" customWidth="1"/>
    <col min="50" max="50" width="1.7109375" customWidth="1"/>
    <col min="51" max="51" width="23.28515625" customWidth="1"/>
    <col min="52" max="54" width="7.85546875" customWidth="1"/>
  </cols>
  <sheetData>
    <row r="1" spans="1:54" x14ac:dyDescent="0.25">
      <c r="A1" s="33" t="s">
        <v>678</v>
      </c>
      <c r="B1" s="33"/>
      <c r="C1" s="33"/>
      <c r="D1" s="33"/>
      <c r="E1" s="33"/>
      <c r="F1" s="33"/>
      <c r="G1" s="33"/>
      <c r="H1" s="33"/>
      <c r="I1" s="33"/>
      <c r="J1" s="33" t="s">
        <v>678</v>
      </c>
      <c r="K1" s="33"/>
      <c r="L1" s="33"/>
      <c r="M1" s="33"/>
      <c r="N1" s="33"/>
      <c r="O1" s="33"/>
      <c r="P1" s="33"/>
      <c r="Q1" s="33"/>
      <c r="R1" s="33"/>
      <c r="S1" s="33" t="s">
        <v>678</v>
      </c>
      <c r="T1" s="33"/>
      <c r="U1" s="33"/>
      <c r="V1" s="33"/>
      <c r="W1" s="33"/>
      <c r="X1" s="33"/>
      <c r="Y1" s="33"/>
      <c r="Z1" s="33"/>
      <c r="AA1" s="33"/>
      <c r="AB1" s="33" t="s">
        <v>678</v>
      </c>
      <c r="AC1" s="33"/>
      <c r="AD1" s="33"/>
      <c r="AE1" s="33"/>
      <c r="AF1" s="33"/>
      <c r="AG1" s="33"/>
      <c r="AH1" s="33"/>
      <c r="AI1" s="33"/>
      <c r="AJ1" s="33"/>
      <c r="AK1" s="33" t="s">
        <v>678</v>
      </c>
      <c r="AL1" s="33"/>
      <c r="AM1" s="33"/>
      <c r="AN1" s="33"/>
      <c r="AO1" s="33"/>
      <c r="AP1" s="33"/>
      <c r="AQ1" s="33"/>
      <c r="AR1" s="33"/>
      <c r="AS1" s="33"/>
      <c r="AT1" s="33" t="s">
        <v>678</v>
      </c>
      <c r="AU1" s="33"/>
      <c r="AV1" s="33"/>
      <c r="AW1" s="33"/>
      <c r="AX1" s="33"/>
      <c r="AY1" s="33"/>
      <c r="AZ1" s="33"/>
      <c r="BA1" s="33"/>
      <c r="BB1" s="33"/>
    </row>
    <row r="2" spans="1:54" s="10" customFormat="1" ht="11.45" customHeight="1" x14ac:dyDescent="0.2">
      <c r="A2" s="6" t="s">
        <v>559</v>
      </c>
      <c r="B2" s="6" t="s">
        <v>0</v>
      </c>
      <c r="C2" s="6" t="s">
        <v>1</v>
      </c>
      <c r="D2" s="6" t="s">
        <v>558</v>
      </c>
      <c r="E2" s="6"/>
      <c r="F2" s="7" t="s">
        <v>559</v>
      </c>
      <c r="G2" s="8" t="s">
        <v>0</v>
      </c>
      <c r="H2" s="8" t="s">
        <v>1</v>
      </c>
      <c r="I2" s="9" t="s">
        <v>558</v>
      </c>
      <c r="J2" s="7" t="s">
        <v>559</v>
      </c>
      <c r="K2" s="8" t="s">
        <v>0</v>
      </c>
      <c r="L2" s="8" t="s">
        <v>1</v>
      </c>
      <c r="M2" s="9" t="s">
        <v>558</v>
      </c>
      <c r="N2" s="6"/>
      <c r="O2" s="7" t="s">
        <v>559</v>
      </c>
      <c r="P2" s="8" t="s">
        <v>0</v>
      </c>
      <c r="Q2" s="8" t="s">
        <v>1</v>
      </c>
      <c r="R2" s="9" t="s">
        <v>558</v>
      </c>
      <c r="S2" s="7" t="s">
        <v>559</v>
      </c>
      <c r="T2" s="8" t="s">
        <v>0</v>
      </c>
      <c r="U2" s="8" t="s">
        <v>1</v>
      </c>
      <c r="V2" s="9" t="s">
        <v>558</v>
      </c>
      <c r="W2" s="6"/>
      <c r="X2" s="7" t="s">
        <v>559</v>
      </c>
      <c r="Y2" s="8" t="s">
        <v>0</v>
      </c>
      <c r="Z2" s="8" t="s">
        <v>1</v>
      </c>
      <c r="AA2" s="9" t="s">
        <v>558</v>
      </c>
      <c r="AB2" s="7" t="s">
        <v>559</v>
      </c>
      <c r="AC2" s="8" t="s">
        <v>0</v>
      </c>
      <c r="AD2" s="8" t="s">
        <v>1</v>
      </c>
      <c r="AE2" s="9" t="s">
        <v>558</v>
      </c>
      <c r="AF2" s="6"/>
      <c r="AG2" s="7" t="s">
        <v>559</v>
      </c>
      <c r="AH2" s="8" t="s">
        <v>0</v>
      </c>
      <c r="AI2" s="8" t="s">
        <v>1</v>
      </c>
      <c r="AJ2" s="9" t="s">
        <v>558</v>
      </c>
      <c r="AK2" s="7" t="s">
        <v>559</v>
      </c>
      <c r="AL2" s="8" t="s">
        <v>0</v>
      </c>
      <c r="AM2" s="8" t="s">
        <v>1</v>
      </c>
      <c r="AN2" s="9" t="s">
        <v>558</v>
      </c>
      <c r="AO2" s="6"/>
      <c r="AP2" s="7" t="s">
        <v>559</v>
      </c>
      <c r="AQ2" s="8" t="s">
        <v>0</v>
      </c>
      <c r="AR2" s="8" t="s">
        <v>1</v>
      </c>
      <c r="AS2" s="9" t="s">
        <v>558</v>
      </c>
      <c r="AT2" s="7" t="s">
        <v>559</v>
      </c>
      <c r="AU2" s="8" t="s">
        <v>0</v>
      </c>
      <c r="AV2" s="8" t="s">
        <v>1</v>
      </c>
      <c r="AW2" s="9" t="s">
        <v>558</v>
      </c>
      <c r="AX2" s="6"/>
      <c r="AY2" s="7" t="s">
        <v>559</v>
      </c>
      <c r="AZ2" s="8" t="s">
        <v>0</v>
      </c>
      <c r="BA2" s="8" t="s">
        <v>1</v>
      </c>
      <c r="BB2" s="9" t="s">
        <v>558</v>
      </c>
    </row>
    <row r="3" spans="1:54" s="14" customFormat="1" ht="12.6" customHeight="1" x14ac:dyDescent="0.25">
      <c r="A3" s="2" t="s">
        <v>5</v>
      </c>
      <c r="B3" s="1">
        <v>2.0099999999999998</v>
      </c>
      <c r="C3" s="1">
        <v>10000</v>
      </c>
      <c r="D3" s="1">
        <v>0</v>
      </c>
      <c r="E3" s="1"/>
      <c r="F3" s="21" t="s">
        <v>86</v>
      </c>
      <c r="G3" s="22">
        <v>1</v>
      </c>
      <c r="H3" s="22">
        <v>20000</v>
      </c>
      <c r="I3" s="23">
        <v>77200</v>
      </c>
      <c r="J3" s="11" t="s">
        <v>172</v>
      </c>
      <c r="K3" s="12">
        <v>0.05</v>
      </c>
      <c r="L3" s="12">
        <v>2000</v>
      </c>
      <c r="M3" s="13">
        <v>36800</v>
      </c>
      <c r="O3" s="11" t="s">
        <v>469</v>
      </c>
      <c r="P3" s="12">
        <v>2.5499999999999998</v>
      </c>
      <c r="Q3" s="12">
        <v>15000</v>
      </c>
      <c r="R3" s="13">
        <v>15000</v>
      </c>
      <c r="S3" s="11" t="s">
        <v>147</v>
      </c>
      <c r="T3" s="12">
        <v>4.6500000000000004</v>
      </c>
      <c r="U3" s="12">
        <v>15100</v>
      </c>
      <c r="V3" s="13">
        <v>203000</v>
      </c>
      <c r="X3" s="11" t="s">
        <v>480</v>
      </c>
      <c r="Y3" s="12">
        <v>4.5</v>
      </c>
      <c r="Z3" s="12">
        <v>35000</v>
      </c>
      <c r="AA3" s="13">
        <v>93600</v>
      </c>
      <c r="AB3" s="11" t="s">
        <v>489</v>
      </c>
      <c r="AC3" s="12">
        <v>160</v>
      </c>
      <c r="AD3" s="12">
        <v>187800</v>
      </c>
      <c r="AE3" s="13">
        <v>0</v>
      </c>
      <c r="AG3" s="11" t="s">
        <v>293</v>
      </c>
      <c r="AH3" s="12">
        <v>47.71</v>
      </c>
      <c r="AI3" s="12">
        <v>55100</v>
      </c>
      <c r="AJ3" s="13">
        <v>310800</v>
      </c>
      <c r="AK3" s="11" t="s">
        <v>643</v>
      </c>
      <c r="AL3" s="12">
        <v>8.81</v>
      </c>
      <c r="AM3" s="12">
        <v>20900</v>
      </c>
      <c r="AN3" s="13">
        <v>110200</v>
      </c>
      <c r="AP3" s="11" t="s">
        <v>523</v>
      </c>
      <c r="AQ3" s="12">
        <v>2.66</v>
      </c>
      <c r="AR3" s="12">
        <v>15000</v>
      </c>
      <c r="AS3" s="13">
        <v>0</v>
      </c>
      <c r="AT3" s="11" t="s">
        <v>452</v>
      </c>
      <c r="AU3" s="12">
        <v>19.89</v>
      </c>
      <c r="AV3" s="12">
        <v>39800</v>
      </c>
      <c r="AW3" s="13">
        <v>168900</v>
      </c>
      <c r="AY3" s="11" t="s">
        <v>614</v>
      </c>
      <c r="AZ3" s="12">
        <v>65.92</v>
      </c>
      <c r="BA3" s="12">
        <v>23700</v>
      </c>
      <c r="BB3" s="13">
        <v>134100</v>
      </c>
    </row>
    <row r="4" spans="1:54" s="14" customFormat="1" ht="12.6" customHeight="1" x14ac:dyDescent="0.25">
      <c r="A4" s="2" t="s">
        <v>7</v>
      </c>
      <c r="B4" s="1">
        <v>34.729999999999997</v>
      </c>
      <c r="C4" s="1">
        <v>33100</v>
      </c>
      <c r="D4" s="1">
        <v>903000</v>
      </c>
      <c r="E4" s="1"/>
      <c r="F4" s="30" t="s">
        <v>447</v>
      </c>
      <c r="G4" s="31">
        <v>0</v>
      </c>
      <c r="H4" s="31">
        <v>15000</v>
      </c>
      <c r="I4" s="32">
        <v>139000</v>
      </c>
      <c r="J4" s="11" t="s">
        <v>564</v>
      </c>
      <c r="K4" s="12">
        <v>2.11</v>
      </c>
      <c r="L4" s="12">
        <v>20000</v>
      </c>
      <c r="M4" s="13">
        <v>165000</v>
      </c>
      <c r="O4" s="11" t="s">
        <v>70</v>
      </c>
      <c r="P4" s="12">
        <v>0</v>
      </c>
      <c r="Q4" s="12">
        <v>15000</v>
      </c>
      <c r="R4" s="13">
        <v>136000</v>
      </c>
      <c r="S4" s="11" t="s">
        <v>149</v>
      </c>
      <c r="T4" s="12">
        <v>39</v>
      </c>
      <c r="U4" s="12">
        <v>24500</v>
      </c>
      <c r="V4" s="13">
        <v>248000</v>
      </c>
      <c r="X4" s="11" t="s">
        <v>588</v>
      </c>
      <c r="Y4" s="12">
        <v>0</v>
      </c>
      <c r="Z4" s="12">
        <v>15000</v>
      </c>
      <c r="AA4" s="13">
        <v>167100</v>
      </c>
      <c r="AB4" s="11" t="s">
        <v>490</v>
      </c>
      <c r="AC4" s="12">
        <v>160</v>
      </c>
      <c r="AD4" s="12">
        <v>187800</v>
      </c>
      <c r="AE4" s="13">
        <v>0</v>
      </c>
      <c r="AG4" s="11" t="s">
        <v>503</v>
      </c>
      <c r="AH4" s="12">
        <v>20</v>
      </c>
      <c r="AI4" s="12">
        <v>17200</v>
      </c>
      <c r="AJ4" s="13">
        <v>44300</v>
      </c>
      <c r="AK4" s="11" t="s">
        <v>280</v>
      </c>
      <c r="AL4" s="12">
        <v>134.37</v>
      </c>
      <c r="AM4" s="12">
        <v>466000</v>
      </c>
      <c r="AN4" s="13">
        <v>0</v>
      </c>
      <c r="AP4" s="11" t="s">
        <v>524</v>
      </c>
      <c r="AQ4" s="12">
        <v>80</v>
      </c>
      <c r="AR4" s="12">
        <v>29400</v>
      </c>
      <c r="AS4" s="13">
        <v>149000</v>
      </c>
      <c r="AT4" s="11" t="s">
        <v>547</v>
      </c>
      <c r="AU4" s="12">
        <v>0</v>
      </c>
      <c r="AV4" s="12">
        <v>12500</v>
      </c>
      <c r="AW4" s="13">
        <v>155500</v>
      </c>
      <c r="AY4" s="11" t="s">
        <v>410</v>
      </c>
      <c r="AZ4" s="12">
        <v>116.63</v>
      </c>
      <c r="BA4" s="12">
        <v>96100</v>
      </c>
      <c r="BB4" s="13">
        <v>0</v>
      </c>
    </row>
    <row r="5" spans="1:54" s="14" customFormat="1" ht="12.6" customHeight="1" x14ac:dyDescent="0.25">
      <c r="A5" s="2" t="s">
        <v>442</v>
      </c>
      <c r="B5" s="1">
        <v>12</v>
      </c>
      <c r="C5" s="1">
        <v>17300</v>
      </c>
      <c r="D5" s="1">
        <v>144000</v>
      </c>
      <c r="E5" s="1"/>
      <c r="F5" s="11" t="s">
        <v>448</v>
      </c>
      <c r="G5" s="12">
        <v>18.27</v>
      </c>
      <c r="H5" s="12">
        <v>18900</v>
      </c>
      <c r="I5" s="13">
        <v>0</v>
      </c>
      <c r="J5" s="11" t="s">
        <v>173</v>
      </c>
      <c r="K5" s="12">
        <v>0</v>
      </c>
      <c r="L5" s="12">
        <v>10000</v>
      </c>
      <c r="M5" s="13">
        <v>64100</v>
      </c>
      <c r="O5" s="11" t="s">
        <v>72</v>
      </c>
      <c r="P5" s="12">
        <v>121.4</v>
      </c>
      <c r="Q5" s="12">
        <v>30800</v>
      </c>
      <c r="R5" s="13">
        <v>0</v>
      </c>
      <c r="S5" s="11" t="s">
        <v>151</v>
      </c>
      <c r="T5" s="12">
        <v>1.88</v>
      </c>
      <c r="U5" s="12">
        <v>15000</v>
      </c>
      <c r="V5" s="13">
        <v>190000</v>
      </c>
      <c r="X5" s="11" t="s">
        <v>642</v>
      </c>
      <c r="Y5" s="12">
        <v>8.81</v>
      </c>
      <c r="Z5" s="12">
        <v>20900</v>
      </c>
      <c r="AA5" s="13">
        <v>110200</v>
      </c>
      <c r="AB5" s="11" t="s">
        <v>225</v>
      </c>
      <c r="AC5" s="12">
        <v>8.75</v>
      </c>
      <c r="AD5" s="12">
        <v>15800</v>
      </c>
      <c r="AE5" s="13">
        <v>71100</v>
      </c>
      <c r="AG5" s="11" t="s">
        <v>504</v>
      </c>
      <c r="AH5" s="12">
        <v>5.86</v>
      </c>
      <c r="AI5" s="12">
        <v>10600</v>
      </c>
      <c r="AJ5" s="13">
        <v>0</v>
      </c>
      <c r="AK5" s="11" t="s">
        <v>282</v>
      </c>
      <c r="AL5" s="12">
        <v>2</v>
      </c>
      <c r="AM5" s="12">
        <v>15000</v>
      </c>
      <c r="AN5" s="13">
        <v>174800</v>
      </c>
      <c r="AP5" s="11" t="s">
        <v>526</v>
      </c>
      <c r="AQ5" s="12">
        <v>5</v>
      </c>
      <c r="AR5" s="12">
        <v>25000</v>
      </c>
      <c r="AS5" s="13">
        <v>136400</v>
      </c>
      <c r="AT5" s="11" t="s">
        <v>348</v>
      </c>
      <c r="AU5" s="12">
        <v>40.86</v>
      </c>
      <c r="AV5" s="12">
        <v>32900</v>
      </c>
      <c r="AW5" s="13">
        <v>201000</v>
      </c>
      <c r="AY5" s="11" t="s">
        <v>412</v>
      </c>
      <c r="AZ5" s="12">
        <v>8.6999999999999993</v>
      </c>
      <c r="BA5" s="12">
        <v>30000</v>
      </c>
      <c r="BB5" s="13">
        <v>121400</v>
      </c>
    </row>
    <row r="6" spans="1:54" s="14" customFormat="1" ht="12.6" customHeight="1" x14ac:dyDescent="0.25">
      <c r="A6" s="2" t="s">
        <v>9</v>
      </c>
      <c r="B6" s="1">
        <v>25.6</v>
      </c>
      <c r="C6" s="1">
        <v>17800</v>
      </c>
      <c r="D6" s="1">
        <v>0</v>
      </c>
      <c r="E6" s="1"/>
      <c r="F6" s="11" t="s">
        <v>88</v>
      </c>
      <c r="G6" s="12">
        <v>10.77</v>
      </c>
      <c r="H6" s="12">
        <v>16500</v>
      </c>
      <c r="I6" s="13">
        <v>189600</v>
      </c>
      <c r="J6" s="11" t="s">
        <v>462</v>
      </c>
      <c r="K6" s="12">
        <v>9.17</v>
      </c>
      <c r="L6" s="12">
        <v>16200</v>
      </c>
      <c r="M6" s="13">
        <v>168000</v>
      </c>
      <c r="O6" s="11" t="s">
        <v>74</v>
      </c>
      <c r="P6" s="12">
        <v>1.85</v>
      </c>
      <c r="Q6" s="12">
        <v>15000</v>
      </c>
      <c r="R6" s="13">
        <v>122600</v>
      </c>
      <c r="S6" s="11" t="s">
        <v>152</v>
      </c>
      <c r="T6" s="12">
        <v>84.47</v>
      </c>
      <c r="U6" s="12">
        <v>50600</v>
      </c>
      <c r="V6" s="13">
        <v>71400</v>
      </c>
      <c r="X6" s="11" t="s">
        <v>226</v>
      </c>
      <c r="Y6" s="12">
        <v>5</v>
      </c>
      <c r="Z6" s="12">
        <v>30000</v>
      </c>
      <c r="AA6" s="13">
        <v>191000</v>
      </c>
      <c r="AB6" s="11" t="s">
        <v>227</v>
      </c>
      <c r="AC6" s="12">
        <v>1574.8</v>
      </c>
      <c r="AD6" s="12">
        <v>520400</v>
      </c>
      <c r="AE6" s="13">
        <v>860700</v>
      </c>
      <c r="AG6" s="11" t="s">
        <v>652</v>
      </c>
      <c r="AH6" s="12">
        <v>0</v>
      </c>
      <c r="AI6" s="12">
        <v>30000</v>
      </c>
      <c r="AJ6" s="13">
        <v>150000</v>
      </c>
      <c r="AK6" s="11" t="s">
        <v>286</v>
      </c>
      <c r="AL6" s="12">
        <v>16.48</v>
      </c>
      <c r="AM6" s="12">
        <v>38500</v>
      </c>
      <c r="AN6" s="13">
        <v>290200</v>
      </c>
      <c r="AP6" s="11" t="s">
        <v>527</v>
      </c>
      <c r="AQ6" s="12">
        <v>126.92</v>
      </c>
      <c r="AR6" s="12">
        <v>77200</v>
      </c>
      <c r="AS6" s="13">
        <v>218100</v>
      </c>
      <c r="AT6" s="11" t="s">
        <v>349</v>
      </c>
      <c r="AU6" s="12">
        <v>42.17</v>
      </c>
      <c r="AV6" s="12">
        <v>44700</v>
      </c>
      <c r="AW6" s="13">
        <v>119000</v>
      </c>
      <c r="AY6" s="11" t="s">
        <v>413</v>
      </c>
      <c r="AZ6" s="12">
        <v>4.55</v>
      </c>
      <c r="BA6" s="12">
        <v>25000</v>
      </c>
      <c r="BB6" s="13">
        <v>153800</v>
      </c>
    </row>
    <row r="7" spans="1:54" s="14" customFormat="1" ht="12.6" customHeight="1" x14ac:dyDescent="0.25">
      <c r="A7" s="19" t="s">
        <v>644</v>
      </c>
      <c r="B7" s="20">
        <v>10</v>
      </c>
      <c r="C7" s="20">
        <v>22000</v>
      </c>
      <c r="D7" s="20">
        <v>102000</v>
      </c>
      <c r="E7" s="1"/>
      <c r="F7" s="11" t="s">
        <v>449</v>
      </c>
      <c r="G7" s="12">
        <v>6.91</v>
      </c>
      <c r="H7" s="12">
        <v>28000</v>
      </c>
      <c r="I7" s="13">
        <v>245000</v>
      </c>
      <c r="J7" s="11" t="s">
        <v>2</v>
      </c>
      <c r="K7" s="12">
        <v>17</v>
      </c>
      <c r="L7" s="12">
        <v>61000</v>
      </c>
      <c r="M7" s="13">
        <v>25500</v>
      </c>
      <c r="O7" s="11" t="s">
        <v>76</v>
      </c>
      <c r="P7" s="12">
        <v>123.62</v>
      </c>
      <c r="Q7" s="12">
        <v>40000</v>
      </c>
      <c r="R7" s="13">
        <v>87300</v>
      </c>
      <c r="S7" s="11" t="s">
        <v>154</v>
      </c>
      <c r="T7" s="12">
        <v>0</v>
      </c>
      <c r="U7" s="12">
        <v>12500</v>
      </c>
      <c r="V7" s="13">
        <v>74300</v>
      </c>
      <c r="X7" s="11" t="s">
        <v>457</v>
      </c>
      <c r="Y7" s="12">
        <v>10</v>
      </c>
      <c r="Z7" s="12">
        <v>22000</v>
      </c>
      <c r="AA7" s="13">
        <v>102000</v>
      </c>
      <c r="AB7" s="11" t="s">
        <v>229</v>
      </c>
      <c r="AC7" s="12">
        <v>53.91</v>
      </c>
      <c r="AD7" s="12">
        <v>54000</v>
      </c>
      <c r="AE7" s="13">
        <v>0</v>
      </c>
      <c r="AG7" s="11" t="s">
        <v>295</v>
      </c>
      <c r="AH7" s="12">
        <v>1</v>
      </c>
      <c r="AI7" s="12">
        <v>20000</v>
      </c>
      <c r="AJ7" s="13">
        <v>102800</v>
      </c>
      <c r="AK7" s="11" t="s">
        <v>288</v>
      </c>
      <c r="AL7" s="12">
        <v>0</v>
      </c>
      <c r="AM7" s="12">
        <v>12500</v>
      </c>
      <c r="AN7" s="13">
        <v>81400</v>
      </c>
      <c r="AP7" s="11" t="s">
        <v>528</v>
      </c>
      <c r="AQ7" s="12">
        <v>0</v>
      </c>
      <c r="AR7" s="12">
        <v>15500</v>
      </c>
      <c r="AS7" s="13">
        <v>191000</v>
      </c>
      <c r="AT7" s="11" t="s">
        <v>350</v>
      </c>
      <c r="AU7" s="12">
        <v>73.069999999999993</v>
      </c>
      <c r="AV7" s="12">
        <v>111800</v>
      </c>
      <c r="AW7" s="13">
        <v>139000</v>
      </c>
      <c r="AY7" s="11" t="s">
        <v>415</v>
      </c>
      <c r="AZ7" s="12">
        <v>74.819999999999993</v>
      </c>
      <c r="BA7" s="12">
        <v>74700</v>
      </c>
      <c r="BB7" s="13">
        <v>0</v>
      </c>
    </row>
    <row r="8" spans="1:54" s="14" customFormat="1" ht="12.6" customHeight="1" x14ac:dyDescent="0.25">
      <c r="A8" s="2" t="s">
        <v>11</v>
      </c>
      <c r="B8" s="1">
        <v>1</v>
      </c>
      <c r="C8" s="1">
        <v>20000</v>
      </c>
      <c r="D8" s="1">
        <v>118000</v>
      </c>
      <c r="E8" s="1"/>
      <c r="F8" s="11" t="s">
        <v>450</v>
      </c>
      <c r="G8" s="12">
        <v>19.89</v>
      </c>
      <c r="H8" s="12">
        <v>39800</v>
      </c>
      <c r="I8" s="13">
        <v>168900</v>
      </c>
      <c r="J8" s="11" t="s">
        <v>3</v>
      </c>
      <c r="K8" s="12">
        <v>1.59</v>
      </c>
      <c r="L8" s="12">
        <v>12000</v>
      </c>
      <c r="M8" s="13">
        <v>38000</v>
      </c>
      <c r="O8" s="11" t="s">
        <v>78</v>
      </c>
      <c r="P8" s="12">
        <v>1.03</v>
      </c>
      <c r="Q8" s="12">
        <v>20000</v>
      </c>
      <c r="R8" s="13">
        <v>64700</v>
      </c>
      <c r="S8" s="11" t="s">
        <v>577</v>
      </c>
      <c r="T8" s="12">
        <v>7</v>
      </c>
      <c r="U8" s="12">
        <v>20500</v>
      </c>
      <c r="V8" s="13">
        <v>140000</v>
      </c>
      <c r="X8" s="11" t="s">
        <v>228</v>
      </c>
      <c r="Y8" s="12">
        <v>1</v>
      </c>
      <c r="Z8" s="12">
        <v>20000</v>
      </c>
      <c r="AA8" s="13">
        <v>84500</v>
      </c>
      <c r="AB8" s="11" t="s">
        <v>232</v>
      </c>
      <c r="AC8" s="12">
        <v>87.58</v>
      </c>
      <c r="AD8" s="12">
        <v>16700</v>
      </c>
      <c r="AE8" s="13">
        <v>0</v>
      </c>
      <c r="AG8" s="11" t="s">
        <v>297</v>
      </c>
      <c r="AH8" s="12">
        <v>80</v>
      </c>
      <c r="AI8" s="12">
        <v>34800</v>
      </c>
      <c r="AJ8" s="13">
        <v>132100</v>
      </c>
      <c r="AK8" s="11" t="s">
        <v>290</v>
      </c>
      <c r="AL8" s="12">
        <v>224.29</v>
      </c>
      <c r="AM8" s="12">
        <v>62600</v>
      </c>
      <c r="AN8" s="13">
        <v>110000</v>
      </c>
      <c r="AP8" s="11" t="s">
        <v>529</v>
      </c>
      <c r="AQ8" s="12">
        <v>0</v>
      </c>
      <c r="AR8" s="12">
        <v>8000</v>
      </c>
      <c r="AS8" s="13">
        <v>57000</v>
      </c>
      <c r="AT8" s="11" t="s">
        <v>351</v>
      </c>
      <c r="AU8" s="12">
        <v>14.28</v>
      </c>
      <c r="AV8" s="12">
        <v>28000</v>
      </c>
      <c r="AW8" s="13">
        <v>57000</v>
      </c>
      <c r="AY8" s="11" t="s">
        <v>416</v>
      </c>
      <c r="AZ8" s="12">
        <v>0.8</v>
      </c>
      <c r="BA8" s="12">
        <v>7500</v>
      </c>
      <c r="BB8" s="13">
        <v>85000</v>
      </c>
    </row>
    <row r="9" spans="1:54" s="14" customFormat="1" ht="12.6" customHeight="1" x14ac:dyDescent="0.25">
      <c r="A9" s="2" t="s">
        <v>13</v>
      </c>
      <c r="B9" s="1">
        <v>2.09</v>
      </c>
      <c r="C9" s="1">
        <v>15000</v>
      </c>
      <c r="D9" s="1">
        <v>110000</v>
      </c>
      <c r="E9" s="1"/>
      <c r="F9" s="11" t="s">
        <v>90</v>
      </c>
      <c r="G9" s="12">
        <v>0</v>
      </c>
      <c r="H9" s="12">
        <v>30000</v>
      </c>
      <c r="I9" s="13">
        <v>216400</v>
      </c>
      <c r="J9" s="11" t="s">
        <v>4</v>
      </c>
      <c r="K9" s="12">
        <v>12.85</v>
      </c>
      <c r="L9" s="12">
        <v>26500</v>
      </c>
      <c r="M9" s="13">
        <v>213000</v>
      </c>
      <c r="O9" s="11" t="s">
        <v>471</v>
      </c>
      <c r="P9" s="12">
        <v>5.3</v>
      </c>
      <c r="Q9" s="12">
        <v>47000</v>
      </c>
      <c r="R9" s="13">
        <v>210600</v>
      </c>
      <c r="S9" s="11" t="s">
        <v>639</v>
      </c>
      <c r="T9" s="12">
        <v>7.14</v>
      </c>
      <c r="U9" s="12">
        <v>25000</v>
      </c>
      <c r="V9" s="13">
        <v>273000</v>
      </c>
      <c r="X9" s="11" t="s">
        <v>230</v>
      </c>
      <c r="Y9" s="12">
        <v>35.549999999999997</v>
      </c>
      <c r="Z9" s="12">
        <v>36700</v>
      </c>
      <c r="AA9" s="13">
        <v>225000</v>
      </c>
      <c r="AB9" s="11" t="s">
        <v>234</v>
      </c>
      <c r="AC9" s="12">
        <v>241.12</v>
      </c>
      <c r="AD9" s="12">
        <v>178100</v>
      </c>
      <c r="AE9" s="13">
        <v>302800</v>
      </c>
      <c r="AG9" s="11" t="s">
        <v>299</v>
      </c>
      <c r="AH9" s="12">
        <v>20</v>
      </c>
      <c r="AI9" s="12">
        <v>55000</v>
      </c>
      <c r="AJ9" s="13">
        <v>156000</v>
      </c>
      <c r="AK9" s="11" t="s">
        <v>661</v>
      </c>
      <c r="AL9" s="12">
        <v>28.38</v>
      </c>
      <c r="AM9" s="12">
        <v>70000</v>
      </c>
      <c r="AN9" s="13">
        <v>213200</v>
      </c>
      <c r="AP9" s="11" t="s">
        <v>530</v>
      </c>
      <c r="AQ9" s="12">
        <v>1.1599999999999999</v>
      </c>
      <c r="AR9" s="12">
        <v>12000</v>
      </c>
      <c r="AS9" s="13">
        <v>146100</v>
      </c>
      <c r="AT9" s="11" t="s">
        <v>548</v>
      </c>
      <c r="AU9" s="12">
        <v>1.1399999999999999</v>
      </c>
      <c r="AV9" s="12">
        <v>15000</v>
      </c>
      <c r="AW9" s="13">
        <v>129200</v>
      </c>
      <c r="AY9" s="11" t="s">
        <v>615</v>
      </c>
      <c r="AZ9" s="12">
        <v>0</v>
      </c>
      <c r="BA9" s="12">
        <v>15000</v>
      </c>
      <c r="BB9" s="13">
        <v>148500</v>
      </c>
    </row>
    <row r="10" spans="1:54" s="14" customFormat="1" ht="12.6" customHeight="1" x14ac:dyDescent="0.25">
      <c r="A10" s="2" t="s">
        <v>15</v>
      </c>
      <c r="B10" s="1">
        <v>0</v>
      </c>
      <c r="C10" s="1">
        <v>10000</v>
      </c>
      <c r="D10" s="1">
        <v>68000</v>
      </c>
      <c r="E10" s="1"/>
      <c r="F10" s="11" t="s">
        <v>93</v>
      </c>
      <c r="G10" s="12">
        <v>18.649999999999999</v>
      </c>
      <c r="H10" s="12">
        <v>27200</v>
      </c>
      <c r="I10" s="13">
        <v>128000</v>
      </c>
      <c r="J10" s="11" t="s">
        <v>6</v>
      </c>
      <c r="K10" s="12">
        <v>200</v>
      </c>
      <c r="L10" s="12">
        <v>36100</v>
      </c>
      <c r="M10" s="13">
        <v>0</v>
      </c>
      <c r="O10" s="11" t="s">
        <v>571</v>
      </c>
      <c r="P10" s="12">
        <v>10</v>
      </c>
      <c r="Q10" s="12">
        <v>11000</v>
      </c>
      <c r="R10" s="13">
        <v>45700</v>
      </c>
      <c r="S10" s="11" t="s">
        <v>156</v>
      </c>
      <c r="T10" s="12">
        <v>61.08</v>
      </c>
      <c r="U10" s="12">
        <v>68200</v>
      </c>
      <c r="V10" s="13">
        <v>303600</v>
      </c>
      <c r="X10" s="11" t="s">
        <v>231</v>
      </c>
      <c r="Y10" s="12">
        <v>0.5</v>
      </c>
      <c r="Z10" s="12">
        <v>5000</v>
      </c>
      <c r="AA10" s="13">
        <v>33900</v>
      </c>
      <c r="AB10" s="11" t="s">
        <v>236</v>
      </c>
      <c r="AC10" s="12">
        <v>16.16</v>
      </c>
      <c r="AD10" s="12">
        <v>62000</v>
      </c>
      <c r="AE10" s="13">
        <v>264000</v>
      </c>
      <c r="AG10" s="11" t="s">
        <v>301</v>
      </c>
      <c r="AH10" s="12">
        <v>34.93</v>
      </c>
      <c r="AI10" s="12">
        <v>40700</v>
      </c>
      <c r="AJ10" s="13">
        <v>265500</v>
      </c>
      <c r="AK10" s="11" t="s">
        <v>662</v>
      </c>
      <c r="AL10" s="12">
        <v>208.76</v>
      </c>
      <c r="AM10" s="12">
        <v>39100</v>
      </c>
      <c r="AN10" s="13">
        <v>108000</v>
      </c>
      <c r="AP10" s="11" t="s">
        <v>531</v>
      </c>
      <c r="AQ10" s="12">
        <v>4.3499999999999996</v>
      </c>
      <c r="AR10" s="12">
        <v>4500</v>
      </c>
      <c r="AS10" s="13">
        <v>0</v>
      </c>
      <c r="AT10" s="11" t="s">
        <v>549</v>
      </c>
      <c r="AU10" s="12">
        <v>2</v>
      </c>
      <c r="AV10" s="12">
        <v>20000</v>
      </c>
      <c r="AW10" s="13">
        <v>128600</v>
      </c>
      <c r="AY10" s="11" t="s">
        <v>552</v>
      </c>
      <c r="AZ10" s="12">
        <v>0</v>
      </c>
      <c r="BA10" s="12">
        <v>20000</v>
      </c>
      <c r="BB10" s="13">
        <v>219000</v>
      </c>
    </row>
    <row r="11" spans="1:54" s="14" customFormat="1" ht="12.6" customHeight="1" x14ac:dyDescent="0.25">
      <c r="A11" s="2" t="s">
        <v>560</v>
      </c>
      <c r="B11" s="1">
        <v>0</v>
      </c>
      <c r="C11" s="1">
        <v>12500</v>
      </c>
      <c r="D11" s="1">
        <v>124000</v>
      </c>
      <c r="E11" s="1"/>
      <c r="F11" s="11" t="s">
        <v>95</v>
      </c>
      <c r="G11" s="12">
        <v>1</v>
      </c>
      <c r="H11" s="12">
        <v>20000</v>
      </c>
      <c r="I11" s="13">
        <v>81000</v>
      </c>
      <c r="J11" s="11" t="s">
        <v>565</v>
      </c>
      <c r="K11" s="12">
        <v>0</v>
      </c>
      <c r="L11" s="12">
        <v>15000</v>
      </c>
      <c r="M11" s="13">
        <v>110000</v>
      </c>
      <c r="O11" s="11" t="s">
        <v>632</v>
      </c>
      <c r="P11" s="12">
        <v>40</v>
      </c>
      <c r="Q11" s="12">
        <v>22500</v>
      </c>
      <c r="R11" s="13">
        <v>56400</v>
      </c>
      <c r="S11" s="11" t="s">
        <v>159</v>
      </c>
      <c r="T11" s="12">
        <v>158.58000000000001</v>
      </c>
      <c r="U11" s="12">
        <v>40400</v>
      </c>
      <c r="V11" s="13">
        <v>82000</v>
      </c>
      <c r="X11" s="11" t="s">
        <v>233</v>
      </c>
      <c r="Y11" s="12">
        <v>118.34</v>
      </c>
      <c r="Z11" s="12">
        <v>27700</v>
      </c>
      <c r="AA11" s="13">
        <v>0</v>
      </c>
      <c r="AB11" s="11" t="s">
        <v>238</v>
      </c>
      <c r="AC11" s="12">
        <v>15.83</v>
      </c>
      <c r="AD11" s="12">
        <v>17300</v>
      </c>
      <c r="AE11" s="13">
        <v>228600</v>
      </c>
      <c r="AG11" s="11" t="s">
        <v>303</v>
      </c>
      <c r="AH11" s="12">
        <v>22.83</v>
      </c>
      <c r="AI11" s="12">
        <v>77500</v>
      </c>
      <c r="AJ11" s="13">
        <v>260600</v>
      </c>
      <c r="AK11" s="11" t="s">
        <v>292</v>
      </c>
      <c r="AL11" s="12">
        <v>340.49</v>
      </c>
      <c r="AM11" s="12">
        <v>73400</v>
      </c>
      <c r="AN11" s="13">
        <v>13800</v>
      </c>
      <c r="AP11" s="11" t="s">
        <v>532</v>
      </c>
      <c r="AQ11" s="12">
        <v>40</v>
      </c>
      <c r="AR11" s="12">
        <v>36600</v>
      </c>
      <c r="AS11" s="13">
        <v>168400</v>
      </c>
      <c r="AT11" s="11" t="s">
        <v>352</v>
      </c>
      <c r="AU11" s="12">
        <v>0.75</v>
      </c>
      <c r="AV11" s="12">
        <v>8000</v>
      </c>
      <c r="AW11" s="13">
        <v>32400</v>
      </c>
      <c r="AY11" s="11" t="s">
        <v>417</v>
      </c>
      <c r="AZ11" s="12">
        <v>7.3</v>
      </c>
      <c r="BA11" s="12">
        <v>35000</v>
      </c>
      <c r="BB11" s="13">
        <v>141000</v>
      </c>
    </row>
    <row r="12" spans="1:54" s="14" customFormat="1" ht="12.6" customHeight="1" x14ac:dyDescent="0.25">
      <c r="A12" s="2" t="s">
        <v>17</v>
      </c>
      <c r="B12" s="1">
        <v>1.42</v>
      </c>
      <c r="C12" s="1">
        <v>15000</v>
      </c>
      <c r="D12" s="1">
        <v>164200</v>
      </c>
      <c r="E12" s="1"/>
      <c r="F12" s="11" t="s">
        <v>97</v>
      </c>
      <c r="G12" s="12">
        <v>11.75</v>
      </c>
      <c r="H12" s="12">
        <v>25000</v>
      </c>
      <c r="I12" s="13">
        <v>121000</v>
      </c>
      <c r="J12" s="11" t="s">
        <v>8</v>
      </c>
      <c r="K12" s="12">
        <v>0.53</v>
      </c>
      <c r="L12" s="12">
        <v>5000</v>
      </c>
      <c r="M12" s="13">
        <v>12000</v>
      </c>
      <c r="O12" s="11" t="s">
        <v>470</v>
      </c>
      <c r="P12" s="12">
        <v>0.5</v>
      </c>
      <c r="Q12" s="12">
        <v>10000</v>
      </c>
      <c r="R12" s="13">
        <v>122500</v>
      </c>
      <c r="S12" s="11" t="s">
        <v>477</v>
      </c>
      <c r="T12" s="12">
        <v>22.36</v>
      </c>
      <c r="U12" s="12">
        <v>27700</v>
      </c>
      <c r="V12" s="13">
        <v>44100</v>
      </c>
      <c r="X12" s="11" t="s">
        <v>235</v>
      </c>
      <c r="Y12" s="12">
        <v>4.3899999999999997</v>
      </c>
      <c r="Z12" s="12">
        <v>20000</v>
      </c>
      <c r="AA12" s="13">
        <v>44600</v>
      </c>
      <c r="AB12" s="11" t="s">
        <v>239</v>
      </c>
      <c r="AC12" s="12">
        <v>14.14</v>
      </c>
      <c r="AD12" s="12">
        <v>45000</v>
      </c>
      <c r="AE12" s="13">
        <v>215600</v>
      </c>
      <c r="AG12" s="11" t="s">
        <v>305</v>
      </c>
      <c r="AH12" s="12">
        <v>78.84</v>
      </c>
      <c r="AI12" s="12">
        <v>24600</v>
      </c>
      <c r="AJ12" s="13">
        <v>98400</v>
      </c>
      <c r="AK12" s="11" t="s">
        <v>294</v>
      </c>
      <c r="AL12" s="12">
        <v>1.5</v>
      </c>
      <c r="AM12" s="12">
        <v>25000</v>
      </c>
      <c r="AN12" s="13">
        <v>100000</v>
      </c>
      <c r="AP12" s="11" t="s">
        <v>538</v>
      </c>
      <c r="AQ12" s="12">
        <v>1.0900000000000001</v>
      </c>
      <c r="AR12" s="12">
        <v>20000</v>
      </c>
      <c r="AS12" s="13">
        <v>56100</v>
      </c>
      <c r="AT12" s="11" t="s">
        <v>353</v>
      </c>
      <c r="AU12" s="12">
        <v>40</v>
      </c>
      <c r="AV12" s="12">
        <v>50000</v>
      </c>
      <c r="AW12" s="13">
        <v>149600</v>
      </c>
      <c r="AY12" s="11" t="s">
        <v>553</v>
      </c>
      <c r="AZ12" s="12">
        <v>1.01</v>
      </c>
      <c r="BA12" s="12">
        <v>5000</v>
      </c>
      <c r="BB12" s="13">
        <v>0</v>
      </c>
    </row>
    <row r="13" spans="1:54" s="14" customFormat="1" ht="12.6" customHeight="1" x14ac:dyDescent="0.25">
      <c r="A13" s="2" t="s">
        <v>19</v>
      </c>
      <c r="B13" s="1">
        <v>7.81</v>
      </c>
      <c r="C13" s="1">
        <v>35000</v>
      </c>
      <c r="D13" s="1">
        <v>148200</v>
      </c>
      <c r="E13" s="1"/>
      <c r="F13" s="11" t="s">
        <v>99</v>
      </c>
      <c r="G13" s="12">
        <v>2</v>
      </c>
      <c r="H13" s="12">
        <v>15000</v>
      </c>
      <c r="I13" s="13">
        <v>135000</v>
      </c>
      <c r="J13" s="11" t="s">
        <v>627</v>
      </c>
      <c r="K13" s="12">
        <v>12.04</v>
      </c>
      <c r="L13" s="12">
        <v>19300</v>
      </c>
      <c r="M13" s="13">
        <v>161200</v>
      </c>
      <c r="O13" s="11" t="s">
        <v>633</v>
      </c>
      <c r="P13" s="12">
        <v>1.36</v>
      </c>
      <c r="Q13" s="12">
        <v>15000</v>
      </c>
      <c r="R13" s="13">
        <v>15000</v>
      </c>
      <c r="S13" s="11" t="s">
        <v>161</v>
      </c>
      <c r="T13" s="12">
        <v>0</v>
      </c>
      <c r="U13" s="12">
        <v>15000</v>
      </c>
      <c r="V13" s="13">
        <v>135000</v>
      </c>
      <c r="X13" s="11" t="s">
        <v>237</v>
      </c>
      <c r="Y13" s="12">
        <v>93.82</v>
      </c>
      <c r="Z13" s="12">
        <v>26500</v>
      </c>
      <c r="AA13" s="13">
        <v>89500</v>
      </c>
      <c r="AB13" s="11" t="s">
        <v>241</v>
      </c>
      <c r="AC13" s="12">
        <v>2.5</v>
      </c>
      <c r="AD13" s="12">
        <v>20000</v>
      </c>
      <c r="AE13" s="13">
        <v>36400</v>
      </c>
      <c r="AG13" s="11" t="s">
        <v>307</v>
      </c>
      <c r="AH13" s="12">
        <v>2.0299999999999998</v>
      </c>
      <c r="AI13" s="12">
        <v>15000</v>
      </c>
      <c r="AJ13" s="13">
        <v>158100</v>
      </c>
      <c r="AK13" s="11" t="s">
        <v>663</v>
      </c>
      <c r="AL13" s="12">
        <v>0.69</v>
      </c>
      <c r="AM13" s="12">
        <v>11500</v>
      </c>
      <c r="AN13" s="13">
        <v>79100</v>
      </c>
      <c r="AP13" s="11" t="s">
        <v>533</v>
      </c>
      <c r="AQ13" s="12">
        <v>0.5</v>
      </c>
      <c r="AR13" s="12">
        <v>5000</v>
      </c>
      <c r="AS13" s="13">
        <v>124500</v>
      </c>
      <c r="AT13" s="11" t="s">
        <v>354</v>
      </c>
      <c r="AU13" s="12">
        <v>0</v>
      </c>
      <c r="AV13" s="12">
        <v>15000</v>
      </c>
      <c r="AW13" s="13">
        <v>163000</v>
      </c>
      <c r="AY13" s="11" t="s">
        <v>418</v>
      </c>
      <c r="AZ13" s="12">
        <v>142.78</v>
      </c>
      <c r="BA13" s="12">
        <v>192800</v>
      </c>
      <c r="BB13" s="13">
        <v>0</v>
      </c>
    </row>
    <row r="14" spans="1:54" s="14" customFormat="1" ht="12.6" customHeight="1" x14ac:dyDescent="0.25">
      <c r="A14" s="2" t="s">
        <v>21</v>
      </c>
      <c r="B14" s="1">
        <v>0.12</v>
      </c>
      <c r="C14" s="1">
        <v>11100</v>
      </c>
      <c r="D14" s="1">
        <v>47400</v>
      </c>
      <c r="E14" s="1"/>
      <c r="F14" s="11" t="s">
        <v>100</v>
      </c>
      <c r="G14" s="12">
        <v>0.63</v>
      </c>
      <c r="H14" s="12">
        <v>7500</v>
      </c>
      <c r="I14" s="13">
        <v>93000</v>
      </c>
      <c r="J14" s="11" t="s">
        <v>10</v>
      </c>
      <c r="K14" s="12">
        <v>0</v>
      </c>
      <c r="L14" s="12">
        <v>15000</v>
      </c>
      <c r="M14" s="13">
        <v>0</v>
      </c>
      <c r="O14" s="11" t="s">
        <v>85</v>
      </c>
      <c r="P14" s="12">
        <v>13.32</v>
      </c>
      <c r="Q14" s="12">
        <v>2400</v>
      </c>
      <c r="R14" s="13">
        <v>0</v>
      </c>
      <c r="S14" s="11" t="s">
        <v>581</v>
      </c>
      <c r="T14" s="12">
        <v>10</v>
      </c>
      <c r="U14" s="12">
        <v>30000</v>
      </c>
      <c r="V14" s="13">
        <v>82100</v>
      </c>
      <c r="X14" s="11" t="s">
        <v>240</v>
      </c>
      <c r="Y14" s="12">
        <v>10.02</v>
      </c>
      <c r="Z14" s="12">
        <v>20500</v>
      </c>
      <c r="AA14" s="13">
        <f>94500+69100</f>
        <v>163600</v>
      </c>
      <c r="AB14" s="11" t="s">
        <v>242</v>
      </c>
      <c r="AC14" s="12">
        <v>10.32</v>
      </c>
      <c r="AD14" s="12">
        <v>8600</v>
      </c>
      <c r="AE14" s="13">
        <v>105000</v>
      </c>
      <c r="AG14" s="11" t="s">
        <v>309</v>
      </c>
      <c r="AH14" s="12">
        <v>3.5</v>
      </c>
      <c r="AI14" s="12">
        <v>20000</v>
      </c>
      <c r="AJ14" s="13">
        <v>196200</v>
      </c>
      <c r="AK14" s="11" t="s">
        <v>296</v>
      </c>
      <c r="AL14" s="12">
        <v>66.83</v>
      </c>
      <c r="AM14" s="12">
        <v>23000</v>
      </c>
      <c r="AN14" s="13">
        <v>0</v>
      </c>
      <c r="AP14" s="11" t="s">
        <v>534</v>
      </c>
      <c r="AQ14" s="12">
        <v>27.28</v>
      </c>
      <c r="AR14" s="12">
        <v>75900</v>
      </c>
      <c r="AS14" s="13">
        <v>141400</v>
      </c>
      <c r="AT14" s="11" t="s">
        <v>355</v>
      </c>
      <c r="AU14" s="12">
        <v>0.78</v>
      </c>
      <c r="AV14" s="12">
        <v>8000</v>
      </c>
      <c r="AW14" s="13">
        <v>101400</v>
      </c>
      <c r="AY14" s="11" t="s">
        <v>419</v>
      </c>
      <c r="AZ14" s="12">
        <v>2.72</v>
      </c>
      <c r="BA14" s="12">
        <v>20000</v>
      </c>
      <c r="BB14" s="13">
        <v>51500</v>
      </c>
    </row>
    <row r="15" spans="1:54" s="14" customFormat="1" ht="12.6" customHeight="1" x14ac:dyDescent="0.25">
      <c r="A15" s="2" t="s">
        <v>23</v>
      </c>
      <c r="B15" s="1">
        <v>2</v>
      </c>
      <c r="C15" s="1">
        <v>20000</v>
      </c>
      <c r="D15" s="1">
        <v>208200</v>
      </c>
      <c r="E15" s="1"/>
      <c r="F15" s="11" t="s">
        <v>102</v>
      </c>
      <c r="G15" s="12">
        <v>40</v>
      </c>
      <c r="H15" s="12">
        <v>91000</v>
      </c>
      <c r="I15" s="13">
        <v>226100</v>
      </c>
      <c r="J15" s="11" t="s">
        <v>12</v>
      </c>
      <c r="K15" s="12">
        <v>3.62</v>
      </c>
      <c r="L15" s="12">
        <v>20000</v>
      </c>
      <c r="M15" s="13">
        <v>120400</v>
      </c>
      <c r="O15" s="11" t="s">
        <v>591</v>
      </c>
      <c r="P15" s="12">
        <v>160</v>
      </c>
      <c r="Q15" s="12">
        <v>159600</v>
      </c>
      <c r="R15" s="13">
        <v>48400</v>
      </c>
      <c r="S15" s="11" t="s">
        <v>164</v>
      </c>
      <c r="T15" s="12">
        <v>183.52</v>
      </c>
      <c r="U15" s="12">
        <v>34700</v>
      </c>
      <c r="V15" s="13">
        <v>109600</v>
      </c>
      <c r="X15" s="11" t="s">
        <v>244</v>
      </c>
      <c r="Y15" s="12">
        <v>0</v>
      </c>
      <c r="Z15" s="12">
        <v>15000</v>
      </c>
      <c r="AA15" s="13">
        <v>135000</v>
      </c>
      <c r="AB15" s="11" t="s">
        <v>491</v>
      </c>
      <c r="AC15" s="12">
        <v>10</v>
      </c>
      <c r="AD15" s="12">
        <v>19700</v>
      </c>
      <c r="AE15" s="13">
        <v>158800</v>
      </c>
      <c r="AG15" s="11" t="s">
        <v>505</v>
      </c>
      <c r="AH15" s="12">
        <v>5</v>
      </c>
      <c r="AI15" s="12">
        <v>25000</v>
      </c>
      <c r="AJ15" s="13">
        <v>130800</v>
      </c>
      <c r="AK15" s="11" t="s">
        <v>298</v>
      </c>
      <c r="AL15" s="12">
        <v>22.54</v>
      </c>
      <c r="AM15" s="12">
        <v>3700</v>
      </c>
      <c r="AN15" s="13">
        <v>0</v>
      </c>
      <c r="AP15" s="11" t="s">
        <v>535</v>
      </c>
      <c r="AQ15" s="12">
        <v>57.85</v>
      </c>
      <c r="AR15" s="12">
        <v>66600</v>
      </c>
      <c r="AS15" s="13">
        <v>320500</v>
      </c>
      <c r="AT15" s="11" t="s">
        <v>356</v>
      </c>
      <c r="AU15" s="12">
        <v>0</v>
      </c>
      <c r="AV15" s="12">
        <v>12500</v>
      </c>
      <c r="AW15" s="13">
        <v>0</v>
      </c>
      <c r="AY15" s="11" t="s">
        <v>420</v>
      </c>
      <c r="AZ15" s="12">
        <v>5</v>
      </c>
      <c r="BA15" s="12">
        <v>12300</v>
      </c>
      <c r="BB15" s="13">
        <v>119400</v>
      </c>
    </row>
    <row r="16" spans="1:54" s="14" customFormat="1" ht="12.6" customHeight="1" x14ac:dyDescent="0.25">
      <c r="A16" s="2" t="s">
        <v>25</v>
      </c>
      <c r="B16" s="1">
        <v>35</v>
      </c>
      <c r="C16" s="1">
        <v>49400</v>
      </c>
      <c r="D16" s="1">
        <v>53000</v>
      </c>
      <c r="E16" s="1"/>
      <c r="F16" s="11" t="s">
        <v>455</v>
      </c>
      <c r="G16" s="12">
        <v>20.010000000000002</v>
      </c>
      <c r="H16" s="12">
        <v>60500</v>
      </c>
      <c r="I16" s="13">
        <v>287100</v>
      </c>
      <c r="J16" s="11" t="s">
        <v>14</v>
      </c>
      <c r="K16" s="12">
        <v>0.34</v>
      </c>
      <c r="L16" s="12">
        <v>5000</v>
      </c>
      <c r="M16" s="13">
        <v>71400</v>
      </c>
      <c r="O16" s="11" t="s">
        <v>87</v>
      </c>
      <c r="P16" s="12">
        <v>0</v>
      </c>
      <c r="Q16" s="12">
        <v>30000</v>
      </c>
      <c r="R16" s="13">
        <v>186100</v>
      </c>
      <c r="S16" s="11" t="s">
        <v>583</v>
      </c>
      <c r="T16" s="12">
        <v>0</v>
      </c>
      <c r="U16" s="12">
        <v>15000</v>
      </c>
      <c r="V16" s="13">
        <v>135000</v>
      </c>
      <c r="X16" s="11" t="s">
        <v>246</v>
      </c>
      <c r="Y16" s="12">
        <v>0</v>
      </c>
      <c r="Z16" s="12">
        <v>7500</v>
      </c>
      <c r="AA16" s="13">
        <v>25000</v>
      </c>
      <c r="AB16" s="11" t="s">
        <v>243</v>
      </c>
      <c r="AC16" s="12">
        <v>8</v>
      </c>
      <c r="AD16" s="12">
        <v>20600</v>
      </c>
      <c r="AE16" s="13">
        <v>143800</v>
      </c>
      <c r="AG16" s="11" t="s">
        <v>311</v>
      </c>
      <c r="AH16" s="12">
        <v>194.93</v>
      </c>
      <c r="AI16" s="12">
        <v>62500</v>
      </c>
      <c r="AJ16" s="13">
        <v>136400</v>
      </c>
      <c r="AK16" s="11" t="s">
        <v>300</v>
      </c>
      <c r="AL16" s="12">
        <v>5</v>
      </c>
      <c r="AM16" s="12">
        <v>20300</v>
      </c>
      <c r="AN16" s="13">
        <v>134200</v>
      </c>
      <c r="AP16" s="11" t="s">
        <v>536</v>
      </c>
      <c r="AQ16" s="12">
        <v>1</v>
      </c>
      <c r="AR16" s="12">
        <v>20000</v>
      </c>
      <c r="AS16" s="13">
        <v>50400</v>
      </c>
      <c r="AT16" s="11" t="s">
        <v>611</v>
      </c>
      <c r="AU16" s="12">
        <v>283.11</v>
      </c>
      <c r="AV16" s="12">
        <v>98500</v>
      </c>
      <c r="AW16" s="13">
        <v>597700</v>
      </c>
      <c r="AY16" s="11" t="s">
        <v>421</v>
      </c>
      <c r="AZ16" s="12">
        <v>36</v>
      </c>
      <c r="BA16" s="12">
        <v>41200</v>
      </c>
      <c r="BB16" s="13">
        <v>132400</v>
      </c>
    </row>
    <row r="17" spans="1:54" s="14" customFormat="1" ht="12.6" customHeight="1" x14ac:dyDescent="0.25">
      <c r="A17" s="2" t="s">
        <v>27</v>
      </c>
      <c r="B17" s="1">
        <v>70.760000000000005</v>
      </c>
      <c r="C17" s="1">
        <v>8800</v>
      </c>
      <c r="D17" s="1">
        <v>0</v>
      </c>
      <c r="E17" s="1"/>
      <c r="F17" s="11" t="s">
        <v>105</v>
      </c>
      <c r="G17" s="12">
        <v>3.79</v>
      </c>
      <c r="H17" s="12">
        <v>40000</v>
      </c>
      <c r="I17" s="13">
        <v>243800</v>
      </c>
      <c r="J17" s="11" t="s">
        <v>16</v>
      </c>
      <c r="K17" s="12">
        <v>206.65</v>
      </c>
      <c r="L17" s="12">
        <v>25800</v>
      </c>
      <c r="M17" s="13">
        <v>8000</v>
      </c>
      <c r="O17" s="11" t="s">
        <v>89</v>
      </c>
      <c r="P17" s="12">
        <v>2.25</v>
      </c>
      <c r="Q17" s="12">
        <v>20000</v>
      </c>
      <c r="R17" s="13">
        <v>116000</v>
      </c>
      <c r="S17" s="11" t="s">
        <v>165</v>
      </c>
      <c r="T17" s="12">
        <v>7.38</v>
      </c>
      <c r="U17" s="12">
        <v>40000</v>
      </c>
      <c r="V17" s="13">
        <v>284300</v>
      </c>
      <c r="X17" s="11" t="s">
        <v>248</v>
      </c>
      <c r="Y17" s="12">
        <v>0</v>
      </c>
      <c r="Z17" s="12">
        <v>15000</v>
      </c>
      <c r="AA17" s="13">
        <v>167000</v>
      </c>
      <c r="AB17" s="11" t="s">
        <v>245</v>
      </c>
      <c r="AC17" s="12">
        <v>23</v>
      </c>
      <c r="AD17" s="12">
        <v>61000</v>
      </c>
      <c r="AE17" s="13">
        <v>163200</v>
      </c>
      <c r="AG17" s="11" t="s">
        <v>313</v>
      </c>
      <c r="AH17" s="12">
        <v>2.5099999999999998</v>
      </c>
      <c r="AI17" s="12">
        <v>15000</v>
      </c>
      <c r="AJ17" s="13">
        <v>211000</v>
      </c>
      <c r="AK17" s="11" t="s">
        <v>602</v>
      </c>
      <c r="AL17" s="12">
        <v>89.35</v>
      </c>
      <c r="AM17" s="12">
        <v>42100</v>
      </c>
      <c r="AN17" s="13">
        <v>180000</v>
      </c>
      <c r="AP17" s="11" t="s">
        <v>537</v>
      </c>
      <c r="AQ17" s="12">
        <v>9.67</v>
      </c>
      <c r="AR17" s="12">
        <v>16100</v>
      </c>
      <c r="AS17" s="13">
        <v>51000</v>
      </c>
      <c r="AT17" s="11" t="s">
        <v>357</v>
      </c>
      <c r="AU17" s="12">
        <v>37.85</v>
      </c>
      <c r="AV17" s="12">
        <v>8900</v>
      </c>
      <c r="AW17" s="13">
        <v>0</v>
      </c>
      <c r="AY17" s="11" t="s">
        <v>677</v>
      </c>
      <c r="AZ17" s="12">
        <v>0.54</v>
      </c>
      <c r="BA17" s="12">
        <v>7500</v>
      </c>
      <c r="BB17" s="13">
        <v>0</v>
      </c>
    </row>
    <row r="18" spans="1:54" s="14" customFormat="1" ht="12.6" customHeight="1" x14ac:dyDescent="0.25">
      <c r="A18" s="2" t="s">
        <v>29</v>
      </c>
      <c r="B18" s="1">
        <v>9.18</v>
      </c>
      <c r="C18" s="1">
        <v>87400</v>
      </c>
      <c r="D18" s="1">
        <v>160100</v>
      </c>
      <c r="E18" s="1"/>
      <c r="F18" s="11" t="s">
        <v>107</v>
      </c>
      <c r="G18" s="12">
        <v>0</v>
      </c>
      <c r="H18" s="12">
        <v>7500</v>
      </c>
      <c r="I18" s="13">
        <v>69700</v>
      </c>
      <c r="J18" s="11" t="s">
        <v>18</v>
      </c>
      <c r="K18" s="12">
        <f>13.65+8.58</f>
        <v>22.23</v>
      </c>
      <c r="L18" s="12">
        <f>32000+8900</f>
        <v>40900</v>
      </c>
      <c r="M18" s="13">
        <v>61400</v>
      </c>
      <c r="O18" s="11" t="s">
        <v>91</v>
      </c>
      <c r="P18" s="12">
        <v>40</v>
      </c>
      <c r="Q18" s="12">
        <v>103600</v>
      </c>
      <c r="R18" s="13">
        <v>5000</v>
      </c>
      <c r="S18" s="11" t="s">
        <v>167</v>
      </c>
      <c r="T18" s="12">
        <v>1.81</v>
      </c>
      <c r="U18" s="12">
        <v>17500</v>
      </c>
      <c r="V18" s="13">
        <v>164500</v>
      </c>
      <c r="X18" s="11" t="s">
        <v>250</v>
      </c>
      <c r="Y18" s="12">
        <v>1</v>
      </c>
      <c r="Z18" s="12">
        <v>10000</v>
      </c>
      <c r="AA18" s="13">
        <v>97300</v>
      </c>
      <c r="AB18" s="11" t="s">
        <v>629</v>
      </c>
      <c r="AC18" s="12">
        <v>19.68</v>
      </c>
      <c r="AD18" s="12">
        <v>17200</v>
      </c>
      <c r="AE18" s="13">
        <v>89600</v>
      </c>
      <c r="AG18" s="11" t="s">
        <v>506</v>
      </c>
      <c r="AH18" s="12">
        <v>29.32</v>
      </c>
      <c r="AI18" s="12">
        <v>135000</v>
      </c>
      <c r="AJ18" s="13">
        <v>95000</v>
      </c>
      <c r="AK18" s="11" t="s">
        <v>302</v>
      </c>
      <c r="AL18" s="12">
        <v>7.2</v>
      </c>
      <c r="AM18" s="12">
        <v>45000</v>
      </c>
      <c r="AN18" s="13">
        <v>137000</v>
      </c>
      <c r="AP18" s="11" t="s">
        <v>539</v>
      </c>
      <c r="AQ18" s="12">
        <v>40</v>
      </c>
      <c r="AR18" s="12">
        <v>41400</v>
      </c>
      <c r="AS18" s="13">
        <v>164100</v>
      </c>
      <c r="AT18" s="11" t="s">
        <v>358</v>
      </c>
      <c r="AU18" s="12">
        <v>73.63</v>
      </c>
      <c r="AV18" s="12">
        <v>11900</v>
      </c>
      <c r="AW18" s="13">
        <v>0</v>
      </c>
      <c r="AY18" s="11" t="s">
        <v>422</v>
      </c>
      <c r="AZ18" s="12">
        <v>5</v>
      </c>
      <c r="BA18" s="12">
        <v>16400</v>
      </c>
      <c r="BB18" s="13">
        <v>176000</v>
      </c>
    </row>
    <row r="19" spans="1:54" s="14" customFormat="1" ht="12.6" customHeight="1" x14ac:dyDescent="0.25">
      <c r="A19" s="2" t="s">
        <v>31</v>
      </c>
      <c r="B19" s="1">
        <v>0.18</v>
      </c>
      <c r="C19" s="1">
        <v>24500</v>
      </c>
      <c r="D19" s="1">
        <v>39600</v>
      </c>
      <c r="E19" s="1"/>
      <c r="F19" s="11" t="s">
        <v>109</v>
      </c>
      <c r="G19" s="12">
        <v>40</v>
      </c>
      <c r="H19" s="12">
        <v>26300</v>
      </c>
      <c r="I19" s="13">
        <v>117900</v>
      </c>
      <c r="J19" s="11" t="s">
        <v>20</v>
      </c>
      <c r="K19" s="12">
        <v>16.63</v>
      </c>
      <c r="L19" s="12">
        <v>35000</v>
      </c>
      <c r="M19" s="13">
        <v>24000</v>
      </c>
      <c r="O19" s="11" t="s">
        <v>92</v>
      </c>
      <c r="P19" s="12">
        <v>78.05</v>
      </c>
      <c r="Q19" s="12">
        <v>60000</v>
      </c>
      <c r="R19" s="13">
        <v>217000</v>
      </c>
      <c r="S19" s="11" t="s">
        <v>169</v>
      </c>
      <c r="T19" s="12">
        <v>302.89999999999998</v>
      </c>
      <c r="U19" s="12">
        <v>51400</v>
      </c>
      <c r="V19" s="13">
        <v>171300</v>
      </c>
      <c r="X19" s="11" t="s">
        <v>596</v>
      </c>
      <c r="Y19" s="12">
        <v>73.67</v>
      </c>
      <c r="Z19" s="12">
        <v>37300</v>
      </c>
      <c r="AA19" s="13">
        <v>0</v>
      </c>
      <c r="AB19" s="11" t="s">
        <v>247</v>
      </c>
      <c r="AC19" s="12">
        <v>3.83</v>
      </c>
      <c r="AD19" s="12">
        <v>20000</v>
      </c>
      <c r="AE19" s="13">
        <v>110000</v>
      </c>
      <c r="AG19" s="11" t="s">
        <v>315</v>
      </c>
      <c r="AH19" s="12">
        <v>22.45</v>
      </c>
      <c r="AI19" s="12">
        <v>3900</v>
      </c>
      <c r="AJ19" s="13">
        <v>0</v>
      </c>
      <c r="AK19" s="11" t="s">
        <v>304</v>
      </c>
      <c r="AL19" s="12">
        <v>68</v>
      </c>
      <c r="AM19" s="12">
        <v>37800</v>
      </c>
      <c r="AN19" s="13">
        <v>218000</v>
      </c>
      <c r="AP19" s="11" t="s">
        <v>606</v>
      </c>
      <c r="AQ19" s="12">
        <v>51.36</v>
      </c>
      <c r="AR19" s="12">
        <v>50300</v>
      </c>
      <c r="AS19" s="13">
        <v>0</v>
      </c>
      <c r="AT19" s="11" t="s">
        <v>359</v>
      </c>
      <c r="AU19" s="12">
        <v>5.08</v>
      </c>
      <c r="AV19" s="12">
        <v>20000</v>
      </c>
      <c r="AW19" s="13">
        <v>131800</v>
      </c>
      <c r="AY19" s="11" t="s">
        <v>554</v>
      </c>
      <c r="AZ19" s="12">
        <v>6.01</v>
      </c>
      <c r="BA19" s="12">
        <v>15800</v>
      </c>
      <c r="BB19" s="13">
        <v>202700</v>
      </c>
    </row>
    <row r="20" spans="1:54" s="14" customFormat="1" ht="12.6" customHeight="1" x14ac:dyDescent="0.25">
      <c r="A20" s="2" t="s">
        <v>33</v>
      </c>
      <c r="B20" s="1">
        <v>1</v>
      </c>
      <c r="C20" s="1">
        <v>20000</v>
      </c>
      <c r="D20" s="1">
        <v>52100</v>
      </c>
      <c r="E20" s="1"/>
      <c r="F20" s="11" t="s">
        <v>110</v>
      </c>
      <c r="G20" s="12">
        <v>0</v>
      </c>
      <c r="H20" s="12">
        <v>15000</v>
      </c>
      <c r="I20" s="13">
        <v>196400</v>
      </c>
      <c r="J20" s="11" t="s">
        <v>22</v>
      </c>
      <c r="K20" s="12">
        <v>60.04</v>
      </c>
      <c r="L20" s="12">
        <v>15200</v>
      </c>
      <c r="M20" s="13">
        <v>118300</v>
      </c>
      <c r="O20" s="11" t="s">
        <v>634</v>
      </c>
      <c r="P20" s="12">
        <v>12.9</v>
      </c>
      <c r="Q20" s="12">
        <v>21000</v>
      </c>
      <c r="R20" s="13">
        <v>185000</v>
      </c>
      <c r="S20" s="11" t="s">
        <v>171</v>
      </c>
      <c r="T20" s="12">
        <v>1038.57</v>
      </c>
      <c r="U20" s="12">
        <v>291200</v>
      </c>
      <c r="V20" s="13">
        <v>32800</v>
      </c>
      <c r="X20" s="11" t="s">
        <v>251</v>
      </c>
      <c r="Y20" s="12">
        <v>1.37</v>
      </c>
      <c r="Z20" s="12">
        <v>15000</v>
      </c>
      <c r="AA20" s="13">
        <v>30000</v>
      </c>
      <c r="AB20" s="11" t="s">
        <v>249</v>
      </c>
      <c r="AC20" s="12">
        <v>30</v>
      </c>
      <c r="AD20" s="12">
        <v>10700</v>
      </c>
      <c r="AE20" s="13">
        <v>0</v>
      </c>
      <c r="AG20" s="11" t="s">
        <v>317</v>
      </c>
      <c r="AH20" s="12">
        <v>6.83</v>
      </c>
      <c r="AI20" s="12">
        <v>25000</v>
      </c>
      <c r="AJ20" s="13">
        <v>219000</v>
      </c>
      <c r="AK20" s="11" t="s">
        <v>665</v>
      </c>
      <c r="AL20" s="12">
        <v>38.21</v>
      </c>
      <c r="AM20" s="12">
        <v>25400</v>
      </c>
      <c r="AN20" s="13">
        <v>108600</v>
      </c>
      <c r="AP20" s="11" t="s">
        <v>540</v>
      </c>
      <c r="AQ20" s="12">
        <v>165</v>
      </c>
      <c r="AR20" s="12">
        <v>41900</v>
      </c>
      <c r="AS20" s="13">
        <v>156000</v>
      </c>
      <c r="AT20" s="11" t="s">
        <v>360</v>
      </c>
      <c r="AU20" s="12">
        <v>123.16</v>
      </c>
      <c r="AV20" s="12">
        <v>49800</v>
      </c>
      <c r="AW20" s="13">
        <v>0</v>
      </c>
      <c r="AY20" s="11" t="s">
        <v>423</v>
      </c>
      <c r="AZ20" s="12">
        <v>40</v>
      </c>
      <c r="BA20" s="12">
        <v>48900</v>
      </c>
      <c r="BB20" s="13">
        <v>206400</v>
      </c>
    </row>
    <row r="21" spans="1:54" s="14" customFormat="1" ht="12.6" customHeight="1" x14ac:dyDescent="0.25">
      <c r="A21" s="2" t="s">
        <v>35</v>
      </c>
      <c r="B21" s="1">
        <v>3.94</v>
      </c>
      <c r="C21" s="1">
        <v>25000</v>
      </c>
      <c r="D21" s="1">
        <v>110000</v>
      </c>
      <c r="E21" s="1"/>
      <c r="F21" s="11" t="s">
        <v>456</v>
      </c>
      <c r="G21" s="12">
        <v>5.26</v>
      </c>
      <c r="H21" s="12">
        <v>10500</v>
      </c>
      <c r="I21" s="13">
        <v>188100</v>
      </c>
      <c r="J21" s="11" t="s">
        <v>24</v>
      </c>
      <c r="K21" s="12">
        <v>130.1</v>
      </c>
      <c r="L21" s="12">
        <v>77900</v>
      </c>
      <c r="M21" s="13">
        <v>451600</v>
      </c>
      <c r="O21" s="11" t="s">
        <v>94</v>
      </c>
      <c r="P21" s="12">
        <v>4.03</v>
      </c>
      <c r="Q21" s="12">
        <v>21000</v>
      </c>
      <c r="R21" s="13">
        <v>269100</v>
      </c>
      <c r="S21" s="11" t="s">
        <v>640</v>
      </c>
      <c r="T21" s="12">
        <v>5</v>
      </c>
      <c r="U21" s="12">
        <v>22200</v>
      </c>
      <c r="V21" s="13">
        <v>98800</v>
      </c>
      <c r="X21" s="11" t="s">
        <v>252</v>
      </c>
      <c r="Y21" s="12">
        <v>513.41</v>
      </c>
      <c r="Z21" s="12">
        <v>153500</v>
      </c>
      <c r="AA21" s="13">
        <v>291800</v>
      </c>
      <c r="AB21" s="11" t="s">
        <v>647</v>
      </c>
      <c r="AC21" s="12">
        <v>10.72</v>
      </c>
      <c r="AD21" s="12">
        <v>16600</v>
      </c>
      <c r="AE21" s="13">
        <v>94100</v>
      </c>
      <c r="AG21" s="11" t="s">
        <v>319</v>
      </c>
      <c r="AH21" s="12">
        <v>10.52</v>
      </c>
      <c r="AI21" s="12">
        <v>40000</v>
      </c>
      <c r="AJ21" s="13">
        <v>258000</v>
      </c>
      <c r="AK21" s="11" t="s">
        <v>306</v>
      </c>
      <c r="AL21" s="12">
        <v>0</v>
      </c>
      <c r="AM21" s="12">
        <v>11000</v>
      </c>
      <c r="AN21" s="13">
        <v>48000</v>
      </c>
      <c r="AP21" s="11" t="s">
        <v>541</v>
      </c>
      <c r="AQ21" s="12">
        <v>4.8499999999999996</v>
      </c>
      <c r="AR21" s="12">
        <v>45000</v>
      </c>
      <c r="AS21" s="13">
        <v>90600</v>
      </c>
      <c r="AT21" s="11" t="s">
        <v>361</v>
      </c>
      <c r="AU21" s="12">
        <v>0</v>
      </c>
      <c r="AV21" s="12">
        <v>12500</v>
      </c>
      <c r="AW21" s="13">
        <v>70500</v>
      </c>
      <c r="AY21" s="11" t="s">
        <v>424</v>
      </c>
      <c r="AZ21" s="12">
        <v>5.78</v>
      </c>
      <c r="BA21" s="12">
        <v>15500</v>
      </c>
      <c r="BB21" s="13">
        <v>23500</v>
      </c>
    </row>
    <row r="22" spans="1:54" s="14" customFormat="1" ht="12.6" customHeight="1" x14ac:dyDescent="0.25">
      <c r="A22" s="2" t="s">
        <v>37</v>
      </c>
      <c r="B22" s="1">
        <v>1.87</v>
      </c>
      <c r="C22" s="1">
        <v>15000</v>
      </c>
      <c r="D22" s="1">
        <v>142400</v>
      </c>
      <c r="E22" s="1"/>
      <c r="F22" s="11" t="s">
        <v>111</v>
      </c>
      <c r="G22" s="12">
        <v>1.6</v>
      </c>
      <c r="H22" s="12">
        <v>15500</v>
      </c>
      <c r="I22" s="13">
        <v>104200</v>
      </c>
      <c r="J22" s="11" t="s">
        <v>574</v>
      </c>
      <c r="K22" s="12">
        <v>18.82</v>
      </c>
      <c r="L22" s="12">
        <v>13000</v>
      </c>
      <c r="M22" s="13">
        <v>116400</v>
      </c>
      <c r="O22" s="11" t="s">
        <v>635</v>
      </c>
      <c r="P22" s="12">
        <v>0.2</v>
      </c>
      <c r="Q22" s="12">
        <v>18000</v>
      </c>
      <c r="R22" s="13">
        <v>23000</v>
      </c>
      <c r="S22" s="11" t="s">
        <v>174</v>
      </c>
      <c r="T22" s="12">
        <v>14.74</v>
      </c>
      <c r="U22" s="12">
        <v>34204</v>
      </c>
      <c r="V22" s="13">
        <v>129000</v>
      </c>
      <c r="X22" s="11" t="s">
        <v>254</v>
      </c>
      <c r="Y22" s="12">
        <v>10</v>
      </c>
      <c r="Z22" s="12">
        <v>16300</v>
      </c>
      <c r="AA22" s="13">
        <v>98700</v>
      </c>
      <c r="AB22" s="11" t="s">
        <v>646</v>
      </c>
      <c r="AC22" s="12">
        <v>1</v>
      </c>
      <c r="AD22" s="12">
        <v>10000</v>
      </c>
      <c r="AE22" s="13">
        <v>122500</v>
      </c>
      <c r="AG22" s="11" t="s">
        <v>321</v>
      </c>
      <c r="AH22" s="12">
        <v>60</v>
      </c>
      <c r="AI22" s="12">
        <v>29000</v>
      </c>
      <c r="AJ22" s="13">
        <v>0</v>
      </c>
      <c r="AK22" s="11" t="s">
        <v>666</v>
      </c>
      <c r="AL22" s="12">
        <v>1</v>
      </c>
      <c r="AM22" s="12">
        <v>12000</v>
      </c>
      <c r="AN22" s="13">
        <v>101200</v>
      </c>
      <c r="AP22" s="11" t="s">
        <v>542</v>
      </c>
      <c r="AQ22" s="12">
        <v>32.659999999999997</v>
      </c>
      <c r="AR22" s="12">
        <v>43700</v>
      </c>
      <c r="AS22" s="13">
        <v>171600</v>
      </c>
      <c r="AT22" s="11" t="s">
        <v>362</v>
      </c>
      <c r="AU22" s="12">
        <v>18</v>
      </c>
      <c r="AV22" s="12">
        <v>31000</v>
      </c>
      <c r="AW22" s="13">
        <v>107000</v>
      </c>
      <c r="AY22" s="11" t="s">
        <v>425</v>
      </c>
      <c r="AZ22" s="12">
        <v>2</v>
      </c>
      <c r="BA22" s="12">
        <v>15000</v>
      </c>
      <c r="BB22" s="13">
        <v>111000</v>
      </c>
    </row>
    <row r="23" spans="1:54" s="14" customFormat="1" ht="12.6" customHeight="1" x14ac:dyDescent="0.25">
      <c r="A23" s="2" t="s">
        <v>39</v>
      </c>
      <c r="B23" s="1">
        <v>0</v>
      </c>
      <c r="C23" s="1">
        <v>20000</v>
      </c>
      <c r="D23" s="1">
        <v>67300</v>
      </c>
      <c r="E23" s="1"/>
      <c r="F23" s="11" t="s">
        <v>113</v>
      </c>
      <c r="G23" s="12">
        <v>20</v>
      </c>
      <c r="H23" s="12">
        <v>50000</v>
      </c>
      <c r="I23" s="13">
        <v>0</v>
      </c>
      <c r="J23" s="11" t="s">
        <v>26</v>
      </c>
      <c r="K23" s="12">
        <v>2.5</v>
      </c>
      <c r="L23" s="12">
        <v>20000</v>
      </c>
      <c r="M23" s="13">
        <v>30000</v>
      </c>
      <c r="O23" s="11" t="s">
        <v>96</v>
      </c>
      <c r="P23" s="12">
        <v>273.23</v>
      </c>
      <c r="Q23" s="12">
        <v>74900</v>
      </c>
      <c r="R23" s="13">
        <v>165000</v>
      </c>
      <c r="S23" s="11" t="s">
        <v>175</v>
      </c>
      <c r="T23" s="12">
        <v>197</v>
      </c>
      <c r="U23" s="12">
        <v>38200</v>
      </c>
      <c r="V23" s="13">
        <v>89200</v>
      </c>
      <c r="X23" s="11" t="s">
        <v>255</v>
      </c>
      <c r="Y23" s="12">
        <v>5</v>
      </c>
      <c r="Z23" s="12">
        <v>700</v>
      </c>
      <c r="AA23" s="13">
        <v>0</v>
      </c>
      <c r="AB23" s="11" t="s">
        <v>451</v>
      </c>
      <c r="AC23" s="12">
        <v>6.91</v>
      </c>
      <c r="AD23" s="12">
        <v>28000</v>
      </c>
      <c r="AE23" s="13">
        <v>245000</v>
      </c>
      <c r="AG23" s="11" t="s">
        <v>323</v>
      </c>
      <c r="AH23" s="12">
        <v>0.91</v>
      </c>
      <c r="AI23" s="12">
        <v>20000</v>
      </c>
      <c r="AJ23" s="13">
        <v>152000</v>
      </c>
      <c r="AK23" s="11" t="s">
        <v>308</v>
      </c>
      <c r="AL23" s="12">
        <v>34</v>
      </c>
      <c r="AM23" s="12">
        <v>6600</v>
      </c>
      <c r="AN23" s="13">
        <v>0</v>
      </c>
      <c r="AP23" s="11" t="s">
        <v>543</v>
      </c>
      <c r="AQ23" s="12">
        <v>627.53</v>
      </c>
      <c r="AR23" s="12">
        <v>319200</v>
      </c>
      <c r="AS23" s="13">
        <v>264600</v>
      </c>
      <c r="AT23" s="11" t="s">
        <v>363</v>
      </c>
      <c r="AU23" s="12">
        <v>0.65</v>
      </c>
      <c r="AV23" s="12">
        <v>5000</v>
      </c>
      <c r="AW23" s="13">
        <v>95100</v>
      </c>
      <c r="AY23" s="11" t="s">
        <v>426</v>
      </c>
      <c r="AZ23" s="12">
        <v>153.84</v>
      </c>
      <c r="BA23" s="12">
        <v>51400</v>
      </c>
      <c r="BB23" s="13">
        <v>117800</v>
      </c>
    </row>
    <row r="24" spans="1:54" s="14" customFormat="1" ht="12.6" customHeight="1" x14ac:dyDescent="0.25">
      <c r="A24" s="1" t="s">
        <v>41</v>
      </c>
      <c r="B24" s="1">
        <v>15</v>
      </c>
      <c r="C24" s="1">
        <v>35100</v>
      </c>
      <c r="D24" s="1">
        <v>268000</v>
      </c>
      <c r="E24" s="1"/>
      <c r="F24" s="11" t="s">
        <v>115</v>
      </c>
      <c r="G24" s="12">
        <v>1.5</v>
      </c>
      <c r="H24" s="12">
        <v>15000</v>
      </c>
      <c r="I24" s="13">
        <v>121000</v>
      </c>
      <c r="J24" s="11" t="s">
        <v>28</v>
      </c>
      <c r="K24" s="12">
        <v>2.2400000000000002</v>
      </c>
      <c r="L24" s="12">
        <v>15000</v>
      </c>
      <c r="M24" s="13">
        <v>0</v>
      </c>
      <c r="O24" s="11" t="s">
        <v>98</v>
      </c>
      <c r="P24" s="12">
        <v>0</v>
      </c>
      <c r="Q24" s="12">
        <v>15500</v>
      </c>
      <c r="R24" s="13">
        <v>98100</v>
      </c>
      <c r="S24" s="11" t="s">
        <v>177</v>
      </c>
      <c r="T24" s="12">
        <v>0.23</v>
      </c>
      <c r="U24" s="12">
        <v>100</v>
      </c>
      <c r="V24" s="13">
        <v>0</v>
      </c>
      <c r="X24" s="11" t="s">
        <v>256</v>
      </c>
      <c r="Y24" s="12">
        <v>1.52</v>
      </c>
      <c r="Z24" s="12">
        <v>15000</v>
      </c>
      <c r="AA24" s="13">
        <v>105500</v>
      </c>
      <c r="AB24" s="11" t="s">
        <v>253</v>
      </c>
      <c r="AC24" s="12">
        <v>6.38</v>
      </c>
      <c r="AD24" s="12">
        <v>12600</v>
      </c>
      <c r="AE24" s="13">
        <v>101000</v>
      </c>
      <c r="AG24" s="11" t="s">
        <v>507</v>
      </c>
      <c r="AH24" s="12">
        <v>55.7</v>
      </c>
      <c r="AI24" s="12">
        <v>45700</v>
      </c>
      <c r="AJ24" s="13">
        <v>0</v>
      </c>
      <c r="AK24" s="11" t="s">
        <v>310</v>
      </c>
      <c r="AL24" s="12">
        <v>22.27</v>
      </c>
      <c r="AM24" s="12">
        <v>12600</v>
      </c>
      <c r="AN24" s="13">
        <v>138500</v>
      </c>
      <c r="AP24" s="11" t="s">
        <v>370</v>
      </c>
      <c r="AQ24" s="12">
        <v>40</v>
      </c>
      <c r="AR24" s="12">
        <v>6500</v>
      </c>
      <c r="AS24" s="13">
        <v>3000</v>
      </c>
      <c r="AT24" s="11" t="s">
        <v>673</v>
      </c>
      <c r="AU24" s="12">
        <v>1E-3</v>
      </c>
      <c r="AV24" s="12">
        <v>10000</v>
      </c>
      <c r="AW24" s="13">
        <v>67700</v>
      </c>
      <c r="AY24" s="11" t="s">
        <v>427</v>
      </c>
      <c r="AZ24" s="12">
        <v>3.56</v>
      </c>
      <c r="BA24" s="12">
        <v>15300</v>
      </c>
      <c r="BB24" s="13">
        <v>94200</v>
      </c>
    </row>
    <row r="25" spans="1:54" s="14" customFormat="1" ht="12.6" customHeight="1" x14ac:dyDescent="0.25">
      <c r="A25" s="2" t="s">
        <v>42</v>
      </c>
      <c r="B25" s="1">
        <v>0</v>
      </c>
      <c r="C25" s="1">
        <v>15000</v>
      </c>
      <c r="D25" s="1">
        <v>0</v>
      </c>
      <c r="E25" s="1"/>
      <c r="F25" s="11" t="s">
        <v>645</v>
      </c>
      <c r="G25" s="12">
        <v>1</v>
      </c>
      <c r="H25" s="12">
        <v>10000</v>
      </c>
      <c r="I25" s="13">
        <v>122500</v>
      </c>
      <c r="J25" s="11" t="s">
        <v>628</v>
      </c>
      <c r="K25" s="12">
        <v>19.68</v>
      </c>
      <c r="L25" s="12">
        <v>17200</v>
      </c>
      <c r="M25" s="13">
        <v>89600</v>
      </c>
      <c r="O25" s="11" t="s">
        <v>636</v>
      </c>
      <c r="P25" s="12">
        <v>5.25</v>
      </c>
      <c r="Q25" s="12">
        <v>20000</v>
      </c>
      <c r="R25" s="13">
        <v>104000</v>
      </c>
      <c r="S25" s="11" t="s">
        <v>179</v>
      </c>
      <c r="T25" s="12">
        <v>40</v>
      </c>
      <c r="U25" s="12">
        <v>111400</v>
      </c>
      <c r="V25" s="13">
        <v>144400</v>
      </c>
      <c r="X25" s="11" t="s">
        <v>589</v>
      </c>
      <c r="Y25" s="12">
        <v>142.84</v>
      </c>
      <c r="Z25" s="12">
        <v>135200</v>
      </c>
      <c r="AA25" s="13">
        <v>0</v>
      </c>
      <c r="AB25" s="11" t="s">
        <v>493</v>
      </c>
      <c r="AC25" s="12">
        <v>0</v>
      </c>
      <c r="AD25" s="12">
        <v>12500</v>
      </c>
      <c r="AE25" s="13">
        <v>24600</v>
      </c>
      <c r="AG25" s="11" t="s">
        <v>508</v>
      </c>
      <c r="AH25" s="12">
        <v>55.7</v>
      </c>
      <c r="AI25" s="12">
        <v>45700</v>
      </c>
      <c r="AJ25" s="13">
        <v>0</v>
      </c>
      <c r="AK25" s="11" t="s">
        <v>603</v>
      </c>
      <c r="AL25" s="12">
        <v>0.33</v>
      </c>
      <c r="AM25" s="12">
        <v>2500</v>
      </c>
      <c r="AN25" s="13">
        <v>109000</v>
      </c>
      <c r="AP25" s="11" t="s">
        <v>372</v>
      </c>
      <c r="AQ25" s="12">
        <v>0</v>
      </c>
      <c r="AR25" s="12">
        <v>15000</v>
      </c>
      <c r="AS25" s="13">
        <v>110000</v>
      </c>
      <c r="AT25" s="11" t="s">
        <v>364</v>
      </c>
      <c r="AU25" s="12">
        <v>1.75</v>
      </c>
      <c r="AV25" s="12">
        <v>15000</v>
      </c>
      <c r="AW25" s="13">
        <v>0</v>
      </c>
      <c r="AY25" s="11" t="s">
        <v>555</v>
      </c>
      <c r="AZ25" s="12">
        <v>2</v>
      </c>
      <c r="BA25" s="12">
        <v>4000</v>
      </c>
      <c r="BB25" s="13">
        <v>0</v>
      </c>
    </row>
    <row r="26" spans="1:54" s="14" customFormat="1" ht="12.6" customHeight="1" x14ac:dyDescent="0.25">
      <c r="A26" s="3" t="s">
        <v>443</v>
      </c>
      <c r="B26" s="4">
        <v>0</v>
      </c>
      <c r="C26" s="4">
        <v>8000</v>
      </c>
      <c r="D26" s="4">
        <v>56100</v>
      </c>
      <c r="E26" s="1"/>
      <c r="F26" s="11" t="s">
        <v>578</v>
      </c>
      <c r="G26" s="12">
        <v>0</v>
      </c>
      <c r="H26" s="12">
        <v>15000</v>
      </c>
      <c r="I26" s="13">
        <v>121600</v>
      </c>
      <c r="J26" s="11" t="s">
        <v>30</v>
      </c>
      <c r="K26" s="12">
        <v>24.96</v>
      </c>
      <c r="L26" s="12">
        <v>35100</v>
      </c>
      <c r="M26" s="13">
        <v>218200</v>
      </c>
      <c r="O26" s="11" t="s">
        <v>101</v>
      </c>
      <c r="P26" s="12">
        <v>0</v>
      </c>
      <c r="Q26" s="12">
        <v>12500</v>
      </c>
      <c r="R26" s="13">
        <v>84100</v>
      </c>
      <c r="S26" s="11" t="s">
        <v>181</v>
      </c>
      <c r="T26" s="12">
        <v>73.47</v>
      </c>
      <c r="U26" s="12">
        <v>95600</v>
      </c>
      <c r="V26" s="13">
        <v>119000</v>
      </c>
      <c r="X26" s="11" t="s">
        <v>176</v>
      </c>
      <c r="Y26" s="12">
        <v>281.82</v>
      </c>
      <c r="Z26" s="12">
        <v>121100</v>
      </c>
      <c r="AA26" s="13">
        <v>8000</v>
      </c>
      <c r="AB26" s="11" t="s">
        <v>468</v>
      </c>
      <c r="AC26" s="12">
        <v>1.05</v>
      </c>
      <c r="AD26" s="12">
        <v>10000</v>
      </c>
      <c r="AE26" s="13">
        <v>117000</v>
      </c>
      <c r="AG26" s="11" t="s">
        <v>325</v>
      </c>
      <c r="AH26" s="12">
        <v>169.45</v>
      </c>
      <c r="AI26" s="12">
        <v>40100</v>
      </c>
      <c r="AJ26" s="13">
        <v>0</v>
      </c>
      <c r="AK26" s="11" t="s">
        <v>312</v>
      </c>
      <c r="AL26" s="12">
        <v>5.01</v>
      </c>
      <c r="AM26" s="12">
        <v>10500</v>
      </c>
      <c r="AN26" s="13">
        <v>90700</v>
      </c>
      <c r="AP26" s="11" t="s">
        <v>374</v>
      </c>
      <c r="AQ26" s="12">
        <v>40</v>
      </c>
      <c r="AR26" s="12">
        <v>24600</v>
      </c>
      <c r="AS26" s="13">
        <v>158500</v>
      </c>
      <c r="AT26" s="11" t="s">
        <v>365</v>
      </c>
      <c r="AU26" s="12">
        <v>5.2</v>
      </c>
      <c r="AV26" s="12">
        <v>5000</v>
      </c>
      <c r="AW26" s="13">
        <v>0</v>
      </c>
      <c r="AY26" s="11" t="s">
        <v>428</v>
      </c>
      <c r="AZ26" s="12">
        <v>2.93</v>
      </c>
      <c r="BA26" s="12">
        <v>20100</v>
      </c>
      <c r="BB26" s="13">
        <v>110000</v>
      </c>
    </row>
    <row r="27" spans="1:54" s="14" customFormat="1" ht="12.6" customHeight="1" x14ac:dyDescent="0.25">
      <c r="A27" s="19" t="s">
        <v>623</v>
      </c>
      <c r="B27" s="20">
        <v>0</v>
      </c>
      <c r="C27" s="20">
        <v>15500</v>
      </c>
      <c r="D27" s="20">
        <v>98100</v>
      </c>
      <c r="E27" s="1"/>
      <c r="F27" s="11" t="s">
        <v>117</v>
      </c>
      <c r="G27" s="12">
        <v>0</v>
      </c>
      <c r="H27" s="12">
        <v>7500</v>
      </c>
      <c r="I27" s="13">
        <v>99100</v>
      </c>
      <c r="J27" s="11" t="s">
        <v>463</v>
      </c>
      <c r="K27" s="12">
        <v>36.72</v>
      </c>
      <c r="L27" s="12">
        <v>89000</v>
      </c>
      <c r="M27" s="13">
        <v>65300</v>
      </c>
      <c r="O27" s="11" t="s">
        <v>103</v>
      </c>
      <c r="P27" s="12">
        <v>0</v>
      </c>
      <c r="Q27" s="12">
        <v>15000</v>
      </c>
      <c r="R27" s="13">
        <v>104800</v>
      </c>
      <c r="S27" s="11" t="s">
        <v>183</v>
      </c>
      <c r="T27" s="12">
        <v>51.69</v>
      </c>
      <c r="U27" s="12">
        <v>10900</v>
      </c>
      <c r="V27" s="13">
        <v>0</v>
      </c>
      <c r="X27" s="11" t="s">
        <v>178</v>
      </c>
      <c r="Y27" s="12">
        <v>99.79</v>
      </c>
      <c r="Z27" s="12">
        <v>87500</v>
      </c>
      <c r="AA27" s="13">
        <v>325600</v>
      </c>
      <c r="AB27" s="21" t="s">
        <v>648</v>
      </c>
      <c r="AC27" s="22">
        <v>275.38</v>
      </c>
      <c r="AD27" s="22">
        <v>154700</v>
      </c>
      <c r="AE27" s="23">
        <v>130200</v>
      </c>
      <c r="AG27" s="11" t="s">
        <v>327</v>
      </c>
      <c r="AH27" s="12">
        <v>56.7</v>
      </c>
      <c r="AI27" s="12">
        <v>65700</v>
      </c>
      <c r="AJ27" s="13">
        <v>96100</v>
      </c>
      <c r="AK27" s="11" t="s">
        <v>314</v>
      </c>
      <c r="AL27" s="12">
        <v>556.13</v>
      </c>
      <c r="AM27" s="12">
        <v>154700</v>
      </c>
      <c r="AN27" s="13">
        <v>269000</v>
      </c>
      <c r="AP27" s="11" t="s">
        <v>474</v>
      </c>
      <c r="AQ27" s="12">
        <v>18.82</v>
      </c>
      <c r="AR27" s="12">
        <v>13000</v>
      </c>
      <c r="AS27" s="13">
        <v>116400</v>
      </c>
      <c r="AT27" s="11" t="s">
        <v>366</v>
      </c>
      <c r="AU27" s="12">
        <v>1.1000000000000001</v>
      </c>
      <c r="AV27" s="12">
        <v>10000</v>
      </c>
      <c r="AW27" s="13">
        <v>115000</v>
      </c>
      <c r="AY27" s="11" t="s">
        <v>429</v>
      </c>
      <c r="AZ27" s="12">
        <v>5</v>
      </c>
      <c r="BA27" s="12">
        <v>35000</v>
      </c>
      <c r="BB27" s="13">
        <v>263000</v>
      </c>
    </row>
    <row r="28" spans="1:54" s="14" customFormat="1" ht="12.6" customHeight="1" x14ac:dyDescent="0.25">
      <c r="A28" s="2" t="s">
        <v>45</v>
      </c>
      <c r="B28" s="1">
        <v>1</v>
      </c>
      <c r="C28" s="1">
        <v>10000</v>
      </c>
      <c r="D28" s="1">
        <v>89100</v>
      </c>
      <c r="E28" s="1"/>
      <c r="F28" s="11" t="s">
        <v>119</v>
      </c>
      <c r="G28" s="12">
        <v>0.9</v>
      </c>
      <c r="H28" s="12">
        <v>10000</v>
      </c>
      <c r="I28" s="13">
        <v>74000</v>
      </c>
      <c r="J28" s="11" t="s">
        <v>566</v>
      </c>
      <c r="K28" s="12">
        <v>4.0199999999999996</v>
      </c>
      <c r="L28" s="12">
        <v>20000</v>
      </c>
      <c r="M28" s="13">
        <v>201000</v>
      </c>
      <c r="O28" s="11" t="s">
        <v>104</v>
      </c>
      <c r="P28" s="12">
        <v>190.76</v>
      </c>
      <c r="Q28" s="12">
        <v>78600</v>
      </c>
      <c r="R28" s="13">
        <v>159800</v>
      </c>
      <c r="S28" s="11" t="s">
        <v>641</v>
      </c>
      <c r="T28" s="12">
        <v>0</v>
      </c>
      <c r="U28" s="12">
        <v>15000</v>
      </c>
      <c r="V28" s="13">
        <v>236800</v>
      </c>
      <c r="X28" s="11" t="s">
        <v>180</v>
      </c>
      <c r="Y28" s="12">
        <v>3.14</v>
      </c>
      <c r="Z28" s="12">
        <v>20000</v>
      </c>
      <c r="AA28" s="13">
        <v>151000</v>
      </c>
      <c r="AB28" s="11" t="s">
        <v>649</v>
      </c>
      <c r="AC28" s="12">
        <v>1.62</v>
      </c>
      <c r="AD28" s="12">
        <v>15000</v>
      </c>
      <c r="AE28" s="13">
        <v>159800</v>
      </c>
      <c r="AG28" s="11" t="s">
        <v>329</v>
      </c>
      <c r="AH28" s="12">
        <f>36.92+73.67</f>
        <v>110.59</v>
      </c>
      <c r="AI28" s="12">
        <v>50100</v>
      </c>
      <c r="AJ28" s="13">
        <v>128200</v>
      </c>
      <c r="AK28" s="11" t="s">
        <v>316</v>
      </c>
      <c r="AL28" s="12">
        <v>1.95</v>
      </c>
      <c r="AM28" s="12">
        <v>10100</v>
      </c>
      <c r="AN28" s="13">
        <v>160500</v>
      </c>
      <c r="AP28" s="11" t="s">
        <v>544</v>
      </c>
      <c r="AQ28" s="12">
        <v>0.55000000000000004</v>
      </c>
      <c r="AR28" s="12">
        <v>7500</v>
      </c>
      <c r="AS28" s="13">
        <v>77000</v>
      </c>
      <c r="AT28" s="11" t="s">
        <v>367</v>
      </c>
      <c r="AU28" s="12">
        <v>8.48</v>
      </c>
      <c r="AV28" s="12">
        <v>25400</v>
      </c>
      <c r="AW28" s="13">
        <v>236800</v>
      </c>
      <c r="AY28" s="11" t="s">
        <v>430</v>
      </c>
      <c r="AZ28" s="12">
        <v>1.2</v>
      </c>
      <c r="BA28" s="12">
        <v>10000</v>
      </c>
      <c r="BB28" s="13">
        <v>136000</v>
      </c>
    </row>
    <row r="29" spans="1:54" s="14" customFormat="1" ht="12.6" customHeight="1" x14ac:dyDescent="0.25">
      <c r="A29" s="2" t="s">
        <v>46</v>
      </c>
      <c r="B29" s="1">
        <v>0</v>
      </c>
      <c r="C29" s="1">
        <v>45000</v>
      </c>
      <c r="D29" s="1">
        <v>147800</v>
      </c>
      <c r="E29" s="1"/>
      <c r="F29" s="11" t="s">
        <v>594</v>
      </c>
      <c r="G29" s="12">
        <v>2.5099999999999998</v>
      </c>
      <c r="H29" s="12">
        <v>15000</v>
      </c>
      <c r="I29" s="13">
        <v>211000</v>
      </c>
      <c r="J29" s="11" t="s">
        <v>567</v>
      </c>
      <c r="K29" s="12">
        <v>36.86</v>
      </c>
      <c r="L29" s="12">
        <v>5700</v>
      </c>
      <c r="M29" s="13">
        <v>0</v>
      </c>
      <c r="O29" s="11" t="s">
        <v>572</v>
      </c>
      <c r="P29" s="12">
        <v>80</v>
      </c>
      <c r="Q29" s="12">
        <v>48000</v>
      </c>
      <c r="R29" s="13">
        <v>162000</v>
      </c>
      <c r="S29" s="11" t="s">
        <v>185</v>
      </c>
      <c r="T29" s="12">
        <v>191.85</v>
      </c>
      <c r="U29" s="12">
        <v>57200</v>
      </c>
      <c r="V29" s="13">
        <v>6000</v>
      </c>
      <c r="X29" s="11" t="s">
        <v>182</v>
      </c>
      <c r="Y29" s="12">
        <v>259.87</v>
      </c>
      <c r="Z29" s="12">
        <v>182600</v>
      </c>
      <c r="AA29" s="13">
        <v>175600</v>
      </c>
      <c r="AB29" s="11" t="s">
        <v>494</v>
      </c>
      <c r="AC29" s="12">
        <v>20</v>
      </c>
      <c r="AD29" s="12">
        <v>14300</v>
      </c>
      <c r="AE29" s="13">
        <v>0</v>
      </c>
      <c r="AG29" s="11" t="s">
        <v>598</v>
      </c>
      <c r="AH29" s="12">
        <v>0</v>
      </c>
      <c r="AI29" s="12">
        <v>30000</v>
      </c>
      <c r="AJ29" s="13">
        <v>226400</v>
      </c>
      <c r="AK29" s="11" t="s">
        <v>318</v>
      </c>
      <c r="AL29" s="12">
        <v>5.01</v>
      </c>
      <c r="AM29" s="12">
        <v>30000</v>
      </c>
      <c r="AN29" s="13">
        <v>178300</v>
      </c>
      <c r="AP29" s="11" t="s">
        <v>375</v>
      </c>
      <c r="AQ29" s="12">
        <v>150.71</v>
      </c>
      <c r="AR29" s="12">
        <v>190600</v>
      </c>
      <c r="AS29" s="13">
        <v>468800</v>
      </c>
      <c r="AT29" s="11" t="s">
        <v>674</v>
      </c>
      <c r="AU29" s="12">
        <v>0</v>
      </c>
      <c r="AV29" s="12">
        <v>15000</v>
      </c>
      <c r="AW29" s="13">
        <v>162100</v>
      </c>
      <c r="AY29" s="11" t="s">
        <v>431</v>
      </c>
      <c r="AZ29" s="12">
        <v>25.28</v>
      </c>
      <c r="BA29" s="12">
        <v>32700</v>
      </c>
      <c r="BB29" s="13">
        <v>0</v>
      </c>
    </row>
    <row r="30" spans="1:54" s="14" customFormat="1" ht="12.6" customHeight="1" x14ac:dyDescent="0.25">
      <c r="A30" s="2" t="s">
        <v>601</v>
      </c>
      <c r="B30" s="12">
        <v>8.35</v>
      </c>
      <c r="C30" s="12">
        <v>50000</v>
      </c>
      <c r="D30" s="13">
        <v>166000</v>
      </c>
      <c r="E30" s="1"/>
      <c r="F30" s="11" t="s">
        <v>562</v>
      </c>
      <c r="G30" s="22">
        <v>0</v>
      </c>
      <c r="H30" s="22">
        <v>12500</v>
      </c>
      <c r="I30" s="23">
        <v>124000</v>
      </c>
      <c r="J30" s="11" t="s">
        <v>32</v>
      </c>
      <c r="K30" s="12">
        <v>0.3</v>
      </c>
      <c r="L30" s="12">
        <v>4000</v>
      </c>
      <c r="M30" s="13">
        <v>95600</v>
      </c>
      <c r="O30" s="11" t="s">
        <v>106</v>
      </c>
      <c r="P30" s="12">
        <v>0</v>
      </c>
      <c r="Q30" s="12">
        <v>12500</v>
      </c>
      <c r="R30" s="13">
        <v>68400</v>
      </c>
      <c r="S30" s="11" t="s">
        <v>584</v>
      </c>
      <c r="T30" s="12">
        <v>0</v>
      </c>
      <c r="U30" s="12">
        <v>7500</v>
      </c>
      <c r="V30" s="13">
        <v>32900</v>
      </c>
      <c r="X30" s="11" t="s">
        <v>481</v>
      </c>
      <c r="Y30" s="12">
        <v>0</v>
      </c>
      <c r="Z30" s="12">
        <v>15000</v>
      </c>
      <c r="AA30" s="13">
        <v>208000</v>
      </c>
      <c r="AB30" s="11" t="s">
        <v>495</v>
      </c>
      <c r="AC30" s="12">
        <v>0</v>
      </c>
      <c r="AD30" s="12">
        <v>15000</v>
      </c>
      <c r="AE30" s="13">
        <v>226000</v>
      </c>
      <c r="AG30" s="11" t="s">
        <v>330</v>
      </c>
      <c r="AH30" s="12">
        <v>243.47</v>
      </c>
      <c r="AI30" s="12">
        <v>33400</v>
      </c>
      <c r="AJ30" s="13">
        <v>16000</v>
      </c>
      <c r="AK30" s="11" t="s">
        <v>320</v>
      </c>
      <c r="AL30" s="12">
        <v>2</v>
      </c>
      <c r="AM30" s="12">
        <v>20000</v>
      </c>
      <c r="AN30" s="13">
        <v>178000</v>
      </c>
      <c r="AP30" s="11" t="s">
        <v>377</v>
      </c>
      <c r="AQ30" s="12">
        <v>4.18</v>
      </c>
      <c r="AR30" s="12">
        <v>25000</v>
      </c>
      <c r="AS30" s="13">
        <v>209000</v>
      </c>
      <c r="AT30" s="11" t="s">
        <v>368</v>
      </c>
      <c r="AU30" s="12">
        <v>0</v>
      </c>
      <c r="AV30" s="12">
        <v>15000</v>
      </c>
      <c r="AW30" s="13">
        <v>201000</v>
      </c>
      <c r="AY30" s="11" t="s">
        <v>432</v>
      </c>
      <c r="AZ30" s="12">
        <v>0</v>
      </c>
      <c r="BA30" s="12">
        <v>10000</v>
      </c>
      <c r="BB30" s="13">
        <v>73100</v>
      </c>
    </row>
    <row r="31" spans="1:54" s="14" customFormat="1" ht="12.6" customHeight="1" x14ac:dyDescent="0.25">
      <c r="A31" s="2" t="s">
        <v>48</v>
      </c>
      <c r="B31" s="1">
        <v>59.65</v>
      </c>
      <c r="C31" s="1">
        <v>32700</v>
      </c>
      <c r="D31" s="1">
        <v>0</v>
      </c>
      <c r="E31" s="1"/>
      <c r="F31" s="11" t="s">
        <v>122</v>
      </c>
      <c r="G31" s="12">
        <v>33.18</v>
      </c>
      <c r="H31" s="12">
        <v>88000</v>
      </c>
      <c r="I31" s="13">
        <v>0</v>
      </c>
      <c r="J31" s="11" t="s">
        <v>34</v>
      </c>
      <c r="K31" s="12">
        <v>10.3</v>
      </c>
      <c r="L31" s="12">
        <v>43500</v>
      </c>
      <c r="M31" s="13">
        <v>214500</v>
      </c>
      <c r="O31" s="11" t="s">
        <v>573</v>
      </c>
      <c r="P31" s="12">
        <v>1</v>
      </c>
      <c r="Q31" s="12">
        <v>10000</v>
      </c>
      <c r="R31" s="13">
        <v>107800</v>
      </c>
      <c r="S31" s="11" t="s">
        <v>587</v>
      </c>
      <c r="T31" s="12">
        <v>4.5</v>
      </c>
      <c r="U31" s="12">
        <v>35000</v>
      </c>
      <c r="V31" s="13">
        <v>93600</v>
      </c>
      <c r="X31" s="11" t="s">
        <v>184</v>
      </c>
      <c r="Y31" s="12">
        <v>1</v>
      </c>
      <c r="Z31" s="12">
        <v>20000</v>
      </c>
      <c r="AA31" s="13">
        <v>76000</v>
      </c>
      <c r="AB31" s="11" t="s">
        <v>257</v>
      </c>
      <c r="AC31" s="12">
        <v>5</v>
      </c>
      <c r="AD31" s="12">
        <v>20300</v>
      </c>
      <c r="AE31" s="13">
        <v>199700</v>
      </c>
      <c r="AG31" s="11" t="s">
        <v>472</v>
      </c>
      <c r="AH31" s="12">
        <v>60</v>
      </c>
      <c r="AI31" s="12">
        <v>54300</v>
      </c>
      <c r="AJ31" s="13">
        <v>126200</v>
      </c>
      <c r="AK31" s="11" t="s">
        <v>322</v>
      </c>
      <c r="AL31" s="12">
        <v>3.02</v>
      </c>
      <c r="AM31" s="12">
        <v>20000</v>
      </c>
      <c r="AN31" s="13">
        <v>160200</v>
      </c>
      <c r="AP31" s="27" t="s">
        <v>660</v>
      </c>
      <c r="AQ31" s="28">
        <v>28.38</v>
      </c>
      <c r="AR31" s="28">
        <v>70000</v>
      </c>
      <c r="AS31" s="29">
        <v>213200</v>
      </c>
      <c r="AT31" s="11" t="s">
        <v>369</v>
      </c>
      <c r="AU31" s="12">
        <v>22</v>
      </c>
      <c r="AV31" s="12">
        <v>17500</v>
      </c>
      <c r="AW31" s="13">
        <v>202200</v>
      </c>
      <c r="AY31" s="11" t="s">
        <v>433</v>
      </c>
      <c r="AZ31" s="12">
        <v>4.3</v>
      </c>
      <c r="BA31" s="12">
        <v>25000</v>
      </c>
      <c r="BB31" s="13">
        <v>253000</v>
      </c>
    </row>
    <row r="32" spans="1:54" s="14" customFormat="1" ht="12.6" customHeight="1" x14ac:dyDescent="0.25">
      <c r="A32" s="2" t="s">
        <v>50</v>
      </c>
      <c r="B32" s="1">
        <v>107</v>
      </c>
      <c r="C32" s="1">
        <v>107000</v>
      </c>
      <c r="D32" s="1">
        <v>0</v>
      </c>
      <c r="E32" s="1"/>
      <c r="F32" s="11" t="s">
        <v>125</v>
      </c>
      <c r="G32" s="12">
        <v>1.66</v>
      </c>
      <c r="H32" s="12">
        <v>15000</v>
      </c>
      <c r="I32" s="13">
        <v>87400</v>
      </c>
      <c r="J32" s="11" t="s">
        <v>36</v>
      </c>
      <c r="K32" s="12">
        <v>19.739999999999998</v>
      </c>
      <c r="L32" s="12">
        <v>38500</v>
      </c>
      <c r="M32" s="13">
        <v>0</v>
      </c>
      <c r="O32" s="11" t="s">
        <v>108</v>
      </c>
      <c r="P32" s="12">
        <v>17</v>
      </c>
      <c r="Q32" s="12">
        <v>48000</v>
      </c>
      <c r="R32" s="13">
        <v>122600</v>
      </c>
      <c r="S32" s="11" t="s">
        <v>585</v>
      </c>
      <c r="T32" s="12">
        <v>1</v>
      </c>
      <c r="U32" s="12">
        <v>10000</v>
      </c>
      <c r="V32" s="13">
        <v>34800</v>
      </c>
      <c r="X32" s="11" t="s">
        <v>186</v>
      </c>
      <c r="Y32" s="12">
        <v>5.29</v>
      </c>
      <c r="Z32" s="12">
        <v>47000</v>
      </c>
      <c r="AA32" s="13">
        <v>133100</v>
      </c>
      <c r="AB32" s="11" t="s">
        <v>258</v>
      </c>
      <c r="AC32" s="12">
        <v>18.64</v>
      </c>
      <c r="AD32" s="12">
        <v>19700</v>
      </c>
      <c r="AE32" s="13">
        <v>199000</v>
      </c>
      <c r="AG32" s="11" t="s">
        <v>332</v>
      </c>
      <c r="AH32" s="12">
        <v>40</v>
      </c>
      <c r="AI32" s="12">
        <v>21400</v>
      </c>
      <c r="AJ32" s="13">
        <v>152400</v>
      </c>
      <c r="AK32" s="11" t="s">
        <v>324</v>
      </c>
      <c r="AL32" s="12">
        <v>9.43</v>
      </c>
      <c r="AM32" s="12">
        <v>32000</v>
      </c>
      <c r="AN32" s="13">
        <v>86800</v>
      </c>
      <c r="AP32" s="11" t="s">
        <v>379</v>
      </c>
      <c r="AQ32" s="12">
        <v>0</v>
      </c>
      <c r="AR32" s="12">
        <v>15000</v>
      </c>
      <c r="AS32" s="13">
        <v>158500</v>
      </c>
      <c r="AT32" s="11" t="s">
        <v>550</v>
      </c>
      <c r="AU32" s="12">
        <v>1.08</v>
      </c>
      <c r="AV32" s="12">
        <v>12000</v>
      </c>
      <c r="AW32" s="13">
        <v>20000</v>
      </c>
      <c r="AY32" s="11" t="s">
        <v>434</v>
      </c>
      <c r="AZ32" s="12">
        <v>32.92</v>
      </c>
      <c r="BA32" s="12">
        <v>72000</v>
      </c>
      <c r="BB32" s="13">
        <v>123000</v>
      </c>
    </row>
    <row r="33" spans="1:54" s="14" customFormat="1" ht="12.6" customHeight="1" x14ac:dyDescent="0.25">
      <c r="A33" s="2" t="s">
        <v>52</v>
      </c>
      <c r="B33" s="1">
        <v>2.5</v>
      </c>
      <c r="C33" s="1">
        <v>15000</v>
      </c>
      <c r="D33" s="1">
        <v>38200</v>
      </c>
      <c r="E33" s="1"/>
      <c r="F33" s="11" t="s">
        <v>127</v>
      </c>
      <c r="G33" s="12">
        <v>3.02</v>
      </c>
      <c r="H33" s="12">
        <v>20000</v>
      </c>
      <c r="I33" s="13">
        <v>59500</v>
      </c>
      <c r="J33" s="11" t="s">
        <v>38</v>
      </c>
      <c r="K33" s="12">
        <v>1.44</v>
      </c>
      <c r="L33" s="12">
        <v>2000</v>
      </c>
      <c r="M33" s="13">
        <v>0</v>
      </c>
      <c r="O33" s="11" t="s">
        <v>600</v>
      </c>
      <c r="P33" s="12">
        <v>60</v>
      </c>
      <c r="Q33" s="12">
        <v>54300</v>
      </c>
      <c r="R33" s="13">
        <v>126200</v>
      </c>
      <c r="S33" s="11" t="s">
        <v>187</v>
      </c>
      <c r="T33" s="12">
        <v>60</v>
      </c>
      <c r="U33" s="12">
        <v>73300</v>
      </c>
      <c r="V33" s="13">
        <v>236400</v>
      </c>
      <c r="X33" s="11" t="s">
        <v>590</v>
      </c>
      <c r="Y33" s="12">
        <v>1.1499999999999999</v>
      </c>
      <c r="Z33" s="12">
        <v>8000</v>
      </c>
      <c r="AA33" s="13">
        <v>138000</v>
      </c>
      <c r="AB33" s="11" t="s">
        <v>260</v>
      </c>
      <c r="AC33" s="12">
        <v>138.53</v>
      </c>
      <c r="AD33" s="12">
        <v>85100</v>
      </c>
      <c r="AE33" s="13">
        <v>316700</v>
      </c>
      <c r="AG33" s="11" t="s">
        <v>334</v>
      </c>
      <c r="AH33" s="12">
        <v>80</v>
      </c>
      <c r="AI33" s="12">
        <v>27200</v>
      </c>
      <c r="AJ33" s="13">
        <v>0</v>
      </c>
      <c r="AK33" s="11" t="s">
        <v>326</v>
      </c>
      <c r="AL33" s="12">
        <v>4.5199999999999996</v>
      </c>
      <c r="AM33" s="12">
        <v>60000</v>
      </c>
      <c r="AN33" s="13">
        <v>84000</v>
      </c>
      <c r="AP33" s="11" t="s">
        <v>382</v>
      </c>
      <c r="AQ33" s="12">
        <v>7</v>
      </c>
      <c r="AR33" s="12">
        <v>20500</v>
      </c>
      <c r="AS33" s="13">
        <v>140000</v>
      </c>
      <c r="AT33" s="11" t="s">
        <v>371</v>
      </c>
      <c r="AU33" s="12">
        <v>86.29</v>
      </c>
      <c r="AV33" s="12">
        <v>71200</v>
      </c>
      <c r="AW33" s="13">
        <v>64800</v>
      </c>
      <c r="AY33" s="11" t="s">
        <v>435</v>
      </c>
      <c r="AZ33" s="12">
        <v>4.12</v>
      </c>
      <c r="BA33" s="12">
        <v>40000</v>
      </c>
      <c r="BB33" s="13">
        <v>221000</v>
      </c>
    </row>
    <row r="34" spans="1:54" s="14" customFormat="1" ht="12.6" customHeight="1" x14ac:dyDescent="0.25">
      <c r="A34" s="2" t="s">
        <v>595</v>
      </c>
      <c r="B34" s="1">
        <v>73.67</v>
      </c>
      <c r="C34" s="1">
        <v>37300</v>
      </c>
      <c r="D34" s="1">
        <v>0</v>
      </c>
      <c r="E34" s="1"/>
      <c r="F34" s="11" t="s">
        <v>592</v>
      </c>
      <c r="G34" s="12">
        <v>10</v>
      </c>
      <c r="H34" s="12">
        <v>19600</v>
      </c>
      <c r="I34" s="13">
        <v>158800</v>
      </c>
      <c r="J34" s="11" t="s">
        <v>40</v>
      </c>
      <c r="K34" s="12">
        <v>0</v>
      </c>
      <c r="L34" s="12">
        <v>7500</v>
      </c>
      <c r="M34" s="13">
        <v>80100</v>
      </c>
      <c r="O34" s="11" t="s">
        <v>83</v>
      </c>
      <c r="P34" s="12">
        <v>1</v>
      </c>
      <c r="Q34" s="12">
        <v>10000</v>
      </c>
      <c r="R34" s="13">
        <v>92000</v>
      </c>
      <c r="S34" s="11" t="s">
        <v>188</v>
      </c>
      <c r="T34" s="12">
        <v>118.16</v>
      </c>
      <c r="U34" s="12">
        <v>119700</v>
      </c>
      <c r="V34" s="13">
        <v>117400</v>
      </c>
      <c r="X34" s="11" t="s">
        <v>189</v>
      </c>
      <c r="Y34" s="12">
        <v>68</v>
      </c>
      <c r="Z34" s="12">
        <v>57500</v>
      </c>
      <c r="AA34" s="13">
        <v>0</v>
      </c>
      <c r="AB34" s="11" t="s">
        <v>262</v>
      </c>
      <c r="AC34" s="12">
        <v>3</v>
      </c>
      <c r="AD34" s="12">
        <v>20000</v>
      </c>
      <c r="AE34" s="13">
        <v>0</v>
      </c>
      <c r="AG34" s="11" t="s">
        <v>336</v>
      </c>
      <c r="AH34" s="12">
        <v>8.35</v>
      </c>
      <c r="AI34" s="12">
        <v>50000</v>
      </c>
      <c r="AJ34" s="13">
        <v>166000</v>
      </c>
      <c r="AK34" s="11" t="s">
        <v>328</v>
      </c>
      <c r="AL34" s="12">
        <v>11.26</v>
      </c>
      <c r="AM34" s="12">
        <v>122500</v>
      </c>
      <c r="AN34" s="13">
        <v>749600</v>
      </c>
      <c r="AP34" s="27" t="s">
        <v>664</v>
      </c>
      <c r="AQ34" s="28">
        <v>38.21</v>
      </c>
      <c r="AR34" s="28">
        <v>25400</v>
      </c>
      <c r="AS34" s="29">
        <v>108600</v>
      </c>
      <c r="AT34" s="11" t="s">
        <v>373</v>
      </c>
      <c r="AU34" s="12">
        <v>35.67</v>
      </c>
      <c r="AV34" s="12">
        <v>75100</v>
      </c>
      <c r="AW34" s="13">
        <v>5000</v>
      </c>
      <c r="AY34" s="11" t="s">
        <v>436</v>
      </c>
      <c r="AZ34" s="12">
        <v>1.08</v>
      </c>
      <c r="BA34" s="12">
        <v>20000</v>
      </c>
      <c r="BB34" s="13">
        <v>40100</v>
      </c>
    </row>
    <row r="35" spans="1:54" s="14" customFormat="1" ht="12.6" customHeight="1" x14ac:dyDescent="0.25">
      <c r="A35" s="2" t="s">
        <v>56</v>
      </c>
      <c r="B35" s="1">
        <v>0.99</v>
      </c>
      <c r="C35" s="1">
        <v>10000</v>
      </c>
      <c r="D35" s="1">
        <v>104000</v>
      </c>
      <c r="E35" s="1"/>
      <c r="F35" s="11" t="s">
        <v>458</v>
      </c>
      <c r="G35" s="12">
        <v>43</v>
      </c>
      <c r="H35" s="12">
        <v>11200</v>
      </c>
      <c r="I35" s="13">
        <v>0</v>
      </c>
      <c r="J35" s="11" t="s">
        <v>464</v>
      </c>
      <c r="K35" s="12">
        <v>2.65</v>
      </c>
      <c r="L35" s="12">
        <v>25000</v>
      </c>
      <c r="M35" s="13">
        <v>5000</v>
      </c>
      <c r="O35" s="11" t="s">
        <v>112</v>
      </c>
      <c r="P35" s="12">
        <v>313.32</v>
      </c>
      <c r="Q35" s="12">
        <v>286900</v>
      </c>
      <c r="R35" s="13">
        <v>185000</v>
      </c>
      <c r="S35" s="11" t="s">
        <v>190</v>
      </c>
      <c r="T35" s="12">
        <v>20</v>
      </c>
      <c r="U35" s="12">
        <v>22700</v>
      </c>
      <c r="V35" s="13">
        <v>57600</v>
      </c>
      <c r="X35" s="11" t="s">
        <v>473</v>
      </c>
      <c r="Y35" s="12">
        <v>18.82</v>
      </c>
      <c r="Z35" s="12">
        <v>13000</v>
      </c>
      <c r="AA35" s="13">
        <v>116400</v>
      </c>
      <c r="AB35" s="11" t="s">
        <v>264</v>
      </c>
      <c r="AC35" s="12">
        <v>84</v>
      </c>
      <c r="AD35" s="12">
        <v>43900</v>
      </c>
      <c r="AE35" s="13">
        <v>67400</v>
      </c>
      <c r="AG35" s="11" t="s">
        <v>599</v>
      </c>
      <c r="AH35" s="12">
        <f>21.25+3.26</f>
        <v>24.509999999999998</v>
      </c>
      <c r="AI35" s="12">
        <f>33100+22000</f>
        <v>55100</v>
      </c>
      <c r="AJ35" s="13">
        <f>179800+224100</f>
        <v>403900</v>
      </c>
      <c r="AK35" s="11" t="s">
        <v>513</v>
      </c>
      <c r="AL35" s="12">
        <v>1</v>
      </c>
      <c r="AM35" s="12">
        <v>10000</v>
      </c>
      <c r="AN35" s="13">
        <v>98400</v>
      </c>
      <c r="AP35" s="11" t="s">
        <v>386</v>
      </c>
      <c r="AQ35" s="12">
        <v>77.959999999999994</v>
      </c>
      <c r="AR35" s="12">
        <v>33700</v>
      </c>
      <c r="AS35" s="13">
        <v>0</v>
      </c>
      <c r="AT35" s="11" t="s">
        <v>376</v>
      </c>
      <c r="AU35" s="12">
        <v>0</v>
      </c>
      <c r="AV35" s="12">
        <v>15000</v>
      </c>
      <c r="AW35" s="13">
        <v>149800</v>
      </c>
      <c r="AY35" s="11" t="s">
        <v>437</v>
      </c>
      <c r="AZ35" s="12">
        <v>1</v>
      </c>
      <c r="BA35" s="12">
        <v>20000</v>
      </c>
      <c r="BB35" s="13">
        <v>69400</v>
      </c>
    </row>
    <row r="36" spans="1:54" s="14" customFormat="1" ht="12.6" customHeight="1" x14ac:dyDescent="0.25">
      <c r="A36" s="2" t="s">
        <v>58</v>
      </c>
      <c r="B36" s="1">
        <v>0</v>
      </c>
      <c r="C36" s="1">
        <v>15000</v>
      </c>
      <c r="D36" s="1">
        <v>155000</v>
      </c>
      <c r="E36" s="1"/>
      <c r="F36" s="11" t="s">
        <v>129</v>
      </c>
      <c r="G36" s="12">
        <v>1.38</v>
      </c>
      <c r="H36" s="12">
        <v>11100</v>
      </c>
      <c r="I36" s="13">
        <v>135000</v>
      </c>
      <c r="J36" s="11" t="s">
        <v>43</v>
      </c>
      <c r="K36" s="12">
        <v>200</v>
      </c>
      <c r="L36" s="12">
        <v>155600</v>
      </c>
      <c r="M36" s="13">
        <v>89400</v>
      </c>
      <c r="O36" s="11" t="s">
        <v>114</v>
      </c>
      <c r="P36" s="12">
        <v>5</v>
      </c>
      <c r="Q36" s="12">
        <v>10700</v>
      </c>
      <c r="R36" s="13">
        <v>132100</v>
      </c>
      <c r="S36" s="11" t="s">
        <v>191</v>
      </c>
      <c r="T36" s="12">
        <v>1.33</v>
      </c>
      <c r="U36" s="12">
        <v>15000</v>
      </c>
      <c r="V36" s="13">
        <v>70100</v>
      </c>
      <c r="X36" s="11" t="s">
        <v>192</v>
      </c>
      <c r="Y36" s="12">
        <v>4.0199999999999996</v>
      </c>
      <c r="Z36" s="12">
        <v>25100</v>
      </c>
      <c r="AA36" s="13">
        <v>117600</v>
      </c>
      <c r="AB36" s="11" t="s">
        <v>266</v>
      </c>
      <c r="AC36" s="12">
        <v>0.19</v>
      </c>
      <c r="AD36" s="12">
        <v>8000</v>
      </c>
      <c r="AE36" s="13">
        <v>99100</v>
      </c>
      <c r="AG36" s="11" t="s">
        <v>340</v>
      </c>
      <c r="AH36" s="12">
        <v>2.19</v>
      </c>
      <c r="AI36" s="12">
        <v>20100</v>
      </c>
      <c r="AJ36" s="13">
        <v>34900</v>
      </c>
      <c r="AK36" s="11" t="s">
        <v>331</v>
      </c>
      <c r="AL36" s="12">
        <v>1</v>
      </c>
      <c r="AM36" s="12">
        <v>10000</v>
      </c>
      <c r="AN36" s="13">
        <v>58900</v>
      </c>
      <c r="AP36" s="11" t="s">
        <v>388</v>
      </c>
      <c r="AQ36" s="12">
        <v>164.39</v>
      </c>
      <c r="AR36" s="12">
        <v>48700</v>
      </c>
      <c r="AS36" s="13">
        <v>122400</v>
      </c>
      <c r="AT36" s="11" t="s">
        <v>378</v>
      </c>
      <c r="AU36" s="12">
        <v>17.5</v>
      </c>
      <c r="AV36" s="12">
        <v>44100</v>
      </c>
      <c r="AW36" s="13">
        <v>458500</v>
      </c>
      <c r="AY36" s="11" t="s">
        <v>438</v>
      </c>
      <c r="AZ36" s="12">
        <v>1</v>
      </c>
      <c r="BA36" s="12">
        <v>20000</v>
      </c>
      <c r="BB36" s="13">
        <v>44000</v>
      </c>
    </row>
    <row r="37" spans="1:54" s="14" customFormat="1" ht="12.6" customHeight="1" x14ac:dyDescent="0.25">
      <c r="A37" s="2" t="s">
        <v>60</v>
      </c>
      <c r="B37" s="1">
        <v>2.2000000000000002</v>
      </c>
      <c r="C37" s="1">
        <v>30000</v>
      </c>
      <c r="D37" s="1">
        <v>230400</v>
      </c>
      <c r="E37" s="1"/>
      <c r="F37" s="11" t="s">
        <v>130</v>
      </c>
      <c r="G37" s="12">
        <v>5</v>
      </c>
      <c r="H37" s="12">
        <v>25000</v>
      </c>
      <c r="I37" s="13">
        <v>28400</v>
      </c>
      <c r="J37" s="11" t="s">
        <v>568</v>
      </c>
      <c r="K37" s="12">
        <v>1.33</v>
      </c>
      <c r="L37" s="12">
        <v>12000</v>
      </c>
      <c r="M37" s="13">
        <v>121000</v>
      </c>
      <c r="O37" s="11" t="s">
        <v>475</v>
      </c>
      <c r="P37" s="12">
        <v>5.01</v>
      </c>
      <c r="Q37" s="12">
        <v>20300</v>
      </c>
      <c r="R37" s="13">
        <v>228000</v>
      </c>
      <c r="S37" s="11" t="s">
        <v>586</v>
      </c>
      <c r="T37" s="12">
        <v>0</v>
      </c>
      <c r="U37" s="12">
        <v>15000</v>
      </c>
      <c r="V37" s="13">
        <v>110400</v>
      </c>
      <c r="X37" s="11" t="s">
        <v>193</v>
      </c>
      <c r="Y37" s="12">
        <v>130.18</v>
      </c>
      <c r="Z37" s="12">
        <v>108500</v>
      </c>
      <c r="AA37" s="13">
        <v>184200</v>
      </c>
      <c r="AB37" s="11" t="s">
        <v>268</v>
      </c>
      <c r="AC37" s="12">
        <f>12.57+8.58</f>
        <v>21.15</v>
      </c>
      <c r="AD37" s="12">
        <f>44500+8900</f>
        <v>53400</v>
      </c>
      <c r="AE37" s="13">
        <v>185500</v>
      </c>
      <c r="AG37" s="11" t="s">
        <v>341</v>
      </c>
      <c r="AH37" s="12">
        <v>41.49</v>
      </c>
      <c r="AI37" s="12">
        <v>44200</v>
      </c>
      <c r="AJ37" s="13">
        <v>89100</v>
      </c>
      <c r="AK37" s="11" t="s">
        <v>333</v>
      </c>
      <c r="AL37" s="12">
        <v>3.07</v>
      </c>
      <c r="AM37" s="12">
        <v>35000</v>
      </c>
      <c r="AN37" s="13">
        <v>44000</v>
      </c>
      <c r="AP37" s="11" t="s">
        <v>390</v>
      </c>
      <c r="AQ37" s="12">
        <v>8.51</v>
      </c>
      <c r="AR37" s="12">
        <v>40000</v>
      </c>
      <c r="AS37" s="13">
        <v>132000</v>
      </c>
      <c r="AT37" s="11" t="s">
        <v>380</v>
      </c>
      <c r="AU37" s="12">
        <v>29</v>
      </c>
      <c r="AV37" s="12">
        <v>32000</v>
      </c>
      <c r="AW37" s="13">
        <v>138600</v>
      </c>
      <c r="AY37" s="11" t="s">
        <v>512</v>
      </c>
      <c r="AZ37" s="12">
        <v>8.7799999999999994</v>
      </c>
      <c r="BA37" s="12">
        <v>8900</v>
      </c>
      <c r="BB37" s="13">
        <v>0</v>
      </c>
    </row>
    <row r="38" spans="1:54" s="14" customFormat="1" ht="12.6" customHeight="1" x14ac:dyDescent="0.25">
      <c r="A38" s="2" t="s">
        <v>624</v>
      </c>
      <c r="B38" s="1">
        <v>12.36</v>
      </c>
      <c r="C38" s="1">
        <v>38000</v>
      </c>
      <c r="D38" s="1">
        <v>128400</v>
      </c>
      <c r="E38" s="1"/>
      <c r="F38" s="11" t="s">
        <v>132</v>
      </c>
      <c r="G38" s="12">
        <v>1.5</v>
      </c>
      <c r="H38" s="12">
        <v>12000</v>
      </c>
      <c r="I38" s="13">
        <v>129400</v>
      </c>
      <c r="J38" s="11" t="s">
        <v>44</v>
      </c>
      <c r="K38" s="12">
        <v>1.98</v>
      </c>
      <c r="L38" s="12">
        <v>15000</v>
      </c>
      <c r="M38" s="13">
        <v>101400</v>
      </c>
      <c r="O38" s="11" t="s">
        <v>116</v>
      </c>
      <c r="P38" s="12">
        <v>2</v>
      </c>
      <c r="Q38" s="12">
        <v>40000</v>
      </c>
      <c r="R38" s="13">
        <v>146800</v>
      </c>
      <c r="S38" s="11" t="s">
        <v>194</v>
      </c>
      <c r="T38" s="12">
        <v>0.92</v>
      </c>
      <c r="U38" s="12">
        <v>10000</v>
      </c>
      <c r="V38" s="13">
        <v>117800</v>
      </c>
      <c r="X38" s="11" t="s">
        <v>195</v>
      </c>
      <c r="Y38" s="12">
        <v>98.013999999999996</v>
      </c>
      <c r="Z38" s="12">
        <v>64200</v>
      </c>
      <c r="AA38" s="13">
        <v>393500</v>
      </c>
      <c r="AB38" s="11" t="s">
        <v>496</v>
      </c>
      <c r="AC38" s="12">
        <v>18.850000000000001</v>
      </c>
      <c r="AD38" s="12">
        <v>37000</v>
      </c>
      <c r="AE38" s="13">
        <v>0</v>
      </c>
      <c r="AG38" s="11" t="s">
        <v>343</v>
      </c>
      <c r="AH38" s="12">
        <f>50.04+3.26</f>
        <v>53.3</v>
      </c>
      <c r="AI38" s="12">
        <f>22000+28000</f>
        <v>50000</v>
      </c>
      <c r="AJ38" s="13">
        <f>224100+0</f>
        <v>224100</v>
      </c>
      <c r="AK38" s="11" t="s">
        <v>667</v>
      </c>
      <c r="AL38" s="12">
        <v>0.39</v>
      </c>
      <c r="AM38" s="12">
        <v>12500</v>
      </c>
      <c r="AN38" s="13">
        <v>93500</v>
      </c>
      <c r="AP38" s="11" t="s">
        <v>670</v>
      </c>
      <c r="AQ38" s="12">
        <v>3.07</v>
      </c>
      <c r="AR38" s="12">
        <v>35000</v>
      </c>
      <c r="AS38" s="13">
        <v>44000</v>
      </c>
      <c r="AT38" s="11" t="s">
        <v>381</v>
      </c>
      <c r="AU38" s="12">
        <v>9.5299999999999994</v>
      </c>
      <c r="AV38" s="12">
        <v>13800</v>
      </c>
      <c r="AW38" s="13">
        <v>78000</v>
      </c>
      <c r="AY38" s="11" t="s">
        <v>439</v>
      </c>
      <c r="AZ38" s="12">
        <v>3.7</v>
      </c>
      <c r="BA38" s="12">
        <v>20000</v>
      </c>
      <c r="BB38" s="13">
        <v>117400</v>
      </c>
    </row>
    <row r="39" spans="1:54" s="14" customFormat="1" ht="12.6" customHeight="1" x14ac:dyDescent="0.25">
      <c r="A39" s="2" t="s">
        <v>659</v>
      </c>
      <c r="B39" s="1">
        <v>8.58</v>
      </c>
      <c r="C39" s="1">
        <v>8900</v>
      </c>
      <c r="D39" s="1">
        <v>0</v>
      </c>
      <c r="E39" s="1"/>
      <c r="F39" s="11" t="s">
        <v>135</v>
      </c>
      <c r="G39" s="12">
        <v>3.93</v>
      </c>
      <c r="H39" s="12">
        <v>25000</v>
      </c>
      <c r="I39" s="13">
        <v>149000</v>
      </c>
      <c r="J39" s="11" t="s">
        <v>579</v>
      </c>
      <c r="K39" s="12">
        <v>24.14</v>
      </c>
      <c r="L39" s="12">
        <v>35100</v>
      </c>
      <c r="M39" s="13">
        <v>0</v>
      </c>
      <c r="O39" s="11" t="s">
        <v>476</v>
      </c>
      <c r="P39" s="12">
        <v>2.7</v>
      </c>
      <c r="Q39" s="12">
        <v>7000</v>
      </c>
      <c r="R39" s="13">
        <v>88600</v>
      </c>
      <c r="S39" s="11" t="s">
        <v>196</v>
      </c>
      <c r="T39" s="12">
        <v>10</v>
      </c>
      <c r="U39" s="12">
        <v>35000</v>
      </c>
      <c r="V39" s="13">
        <v>51400</v>
      </c>
      <c r="X39" s="11" t="s">
        <v>482</v>
      </c>
      <c r="Y39" s="12">
        <v>0</v>
      </c>
      <c r="Z39" s="12">
        <v>14000</v>
      </c>
      <c r="AA39" s="13">
        <v>87100</v>
      </c>
      <c r="AB39" s="11" t="s">
        <v>650</v>
      </c>
      <c r="AC39" s="12">
        <v>2</v>
      </c>
      <c r="AD39" s="12">
        <v>15000</v>
      </c>
      <c r="AE39" s="13">
        <v>101000</v>
      </c>
      <c r="AG39" s="11" t="s">
        <v>345</v>
      </c>
      <c r="AH39" s="12">
        <v>7.43</v>
      </c>
      <c r="AI39" s="12">
        <v>40000</v>
      </c>
      <c r="AJ39" s="13">
        <v>146000</v>
      </c>
      <c r="AK39" s="11" t="s">
        <v>335</v>
      </c>
      <c r="AL39" s="12">
        <f>52.52+2.5</f>
        <v>55.02</v>
      </c>
      <c r="AM39" s="12">
        <f>24700+400</f>
        <v>25100</v>
      </c>
      <c r="AN39" s="13">
        <v>10000</v>
      </c>
      <c r="AP39" s="11" t="s">
        <v>392</v>
      </c>
      <c r="AQ39" s="12">
        <v>40</v>
      </c>
      <c r="AR39" s="12">
        <v>34300</v>
      </c>
      <c r="AS39" s="13">
        <v>1500</v>
      </c>
      <c r="AT39" s="11" t="s">
        <v>383</v>
      </c>
      <c r="AU39" s="12">
        <v>2</v>
      </c>
      <c r="AV39" s="12">
        <v>15000</v>
      </c>
      <c r="AW39" s="13">
        <v>117500</v>
      </c>
      <c r="AY39" s="11" t="s">
        <v>459</v>
      </c>
      <c r="AZ39" s="12">
        <v>1.85</v>
      </c>
      <c r="BA39" s="12">
        <v>300</v>
      </c>
      <c r="BB39" s="13">
        <v>0</v>
      </c>
    </row>
    <row r="40" spans="1:54" s="14" customFormat="1" ht="12.6" customHeight="1" x14ac:dyDescent="0.25">
      <c r="A40" s="2" t="s">
        <v>63</v>
      </c>
      <c r="B40" s="1">
        <v>85.6</v>
      </c>
      <c r="C40" s="1">
        <v>55100</v>
      </c>
      <c r="D40" s="1">
        <v>129800</v>
      </c>
      <c r="E40" s="1"/>
      <c r="F40" s="11" t="s">
        <v>137</v>
      </c>
      <c r="G40" s="12">
        <v>0.5</v>
      </c>
      <c r="H40" s="12">
        <v>3000</v>
      </c>
      <c r="I40" s="13">
        <v>107000</v>
      </c>
      <c r="J40" s="11" t="s">
        <v>569</v>
      </c>
      <c r="K40" s="12">
        <v>17.649999999999999</v>
      </c>
      <c r="L40" s="12">
        <v>42000</v>
      </c>
      <c r="M40" s="13">
        <v>157100</v>
      </c>
      <c r="O40" s="11" t="s">
        <v>118</v>
      </c>
      <c r="P40" s="12">
        <v>1</v>
      </c>
      <c r="Q40" s="12">
        <v>20000</v>
      </c>
      <c r="R40" s="13">
        <v>57500</v>
      </c>
      <c r="S40" s="11" t="s">
        <v>198</v>
      </c>
      <c r="T40" s="12">
        <v>59.5</v>
      </c>
      <c r="U40" s="12">
        <v>49100</v>
      </c>
      <c r="V40" s="13">
        <v>307800</v>
      </c>
      <c r="X40" s="11" t="s">
        <v>483</v>
      </c>
      <c r="Y40" s="12">
        <v>13</v>
      </c>
      <c r="Z40" s="12">
        <v>45000</v>
      </c>
      <c r="AA40" s="13">
        <v>154700</v>
      </c>
      <c r="AB40" s="11" t="s">
        <v>271</v>
      </c>
      <c r="AC40" s="12">
        <v>5.0999999999999996</v>
      </c>
      <c r="AD40" s="12">
        <v>30000</v>
      </c>
      <c r="AE40" s="13">
        <v>182100</v>
      </c>
      <c r="AG40" s="11" t="s">
        <v>259</v>
      </c>
      <c r="AH40" s="12">
        <v>24.64</v>
      </c>
      <c r="AI40" s="12">
        <v>95000</v>
      </c>
      <c r="AJ40" s="13">
        <v>104000</v>
      </c>
      <c r="AK40" s="11" t="s">
        <v>337</v>
      </c>
      <c r="AL40" s="12">
        <v>1</v>
      </c>
      <c r="AM40" s="12">
        <v>12000</v>
      </c>
      <c r="AN40" s="13">
        <v>154000</v>
      </c>
      <c r="AP40" s="11" t="s">
        <v>607</v>
      </c>
      <c r="AQ40" s="12">
        <v>3.78</v>
      </c>
      <c r="AR40" s="12">
        <v>15800</v>
      </c>
      <c r="AS40" s="13">
        <v>140400</v>
      </c>
      <c r="AT40" s="11" t="s">
        <v>384</v>
      </c>
      <c r="AU40" s="12">
        <v>1</v>
      </c>
      <c r="AV40" s="12">
        <v>10000</v>
      </c>
      <c r="AW40" s="13">
        <v>139600</v>
      </c>
      <c r="AY40" s="11" t="s">
        <v>556</v>
      </c>
      <c r="AZ40" s="12">
        <v>23.12</v>
      </c>
      <c r="BA40" s="12">
        <v>90000</v>
      </c>
      <c r="BB40" s="13">
        <v>309100</v>
      </c>
    </row>
    <row r="41" spans="1:54" s="14" customFormat="1" ht="12.6" customHeight="1" x14ac:dyDescent="0.25">
      <c r="A41" s="2" t="s">
        <v>65</v>
      </c>
      <c r="B41" s="1">
        <v>6.01</v>
      </c>
      <c r="C41" s="1">
        <v>29900</v>
      </c>
      <c r="D41" s="1">
        <v>228000</v>
      </c>
      <c r="E41" s="1"/>
      <c r="F41" s="11" t="s">
        <v>140</v>
      </c>
      <c r="G41" s="12">
        <v>5.41</v>
      </c>
      <c r="H41" s="12">
        <v>20000</v>
      </c>
      <c r="I41" s="13">
        <v>169700</v>
      </c>
      <c r="J41" s="11" t="s">
        <v>580</v>
      </c>
      <c r="K41" s="12">
        <v>0</v>
      </c>
      <c r="L41" s="12">
        <v>10000</v>
      </c>
      <c r="M41" s="13">
        <v>121200</v>
      </c>
      <c r="O41" s="11" t="s">
        <v>120</v>
      </c>
      <c r="P41" s="12">
        <v>4.7</v>
      </c>
      <c r="Q41" s="12">
        <v>20000</v>
      </c>
      <c r="R41" s="13">
        <v>0</v>
      </c>
      <c r="S41" s="11" t="s">
        <v>200</v>
      </c>
      <c r="T41" s="12">
        <v>5</v>
      </c>
      <c r="U41" s="12">
        <v>25000</v>
      </c>
      <c r="V41" s="13">
        <v>142500</v>
      </c>
      <c r="X41" s="11" t="s">
        <v>197</v>
      </c>
      <c r="Y41" s="12">
        <v>44.01</v>
      </c>
      <c r="Z41" s="12">
        <v>50300</v>
      </c>
      <c r="AA41" s="13">
        <v>0</v>
      </c>
      <c r="AB41" s="11" t="s">
        <v>273</v>
      </c>
      <c r="AC41" s="12">
        <v>212.43</v>
      </c>
      <c r="AD41" s="12">
        <v>117200</v>
      </c>
      <c r="AE41" s="13">
        <v>281700</v>
      </c>
      <c r="AG41" s="11" t="s">
        <v>653</v>
      </c>
      <c r="AH41" s="12">
        <v>10</v>
      </c>
      <c r="AI41" s="12">
        <v>22000</v>
      </c>
      <c r="AJ41" s="13">
        <v>102000</v>
      </c>
      <c r="AK41" s="11" t="s">
        <v>338</v>
      </c>
      <c r="AL41" s="12">
        <v>0.2</v>
      </c>
      <c r="AM41" s="12">
        <v>18500</v>
      </c>
      <c r="AN41" s="13">
        <v>115200</v>
      </c>
      <c r="AP41" s="11" t="s">
        <v>394</v>
      </c>
      <c r="AQ41" s="12">
        <v>509.02</v>
      </c>
      <c r="AR41" s="12">
        <v>195300</v>
      </c>
      <c r="AS41" s="13">
        <v>51500</v>
      </c>
      <c r="AT41" s="11" t="s">
        <v>675</v>
      </c>
      <c r="AU41" s="12">
        <v>40</v>
      </c>
      <c r="AV41" s="12">
        <v>33500</v>
      </c>
      <c r="AW41" s="13">
        <v>0</v>
      </c>
      <c r="AY41" s="11" t="s">
        <v>440</v>
      </c>
      <c r="AZ41" s="12">
        <v>40</v>
      </c>
      <c r="BA41" s="12">
        <v>20300</v>
      </c>
      <c r="BB41" s="13">
        <v>179800</v>
      </c>
    </row>
    <row r="42" spans="1:54" s="14" customFormat="1" ht="12.6" customHeight="1" x14ac:dyDescent="0.25">
      <c r="A42" s="2" t="s">
        <v>66</v>
      </c>
      <c r="B42" s="1">
        <v>38.78</v>
      </c>
      <c r="C42" s="1">
        <v>20700</v>
      </c>
      <c r="D42" s="1">
        <v>194600</v>
      </c>
      <c r="E42" s="1"/>
      <c r="F42" s="11" t="s">
        <v>142</v>
      </c>
      <c r="G42" s="12">
        <v>652.09</v>
      </c>
      <c r="H42" s="12">
        <v>216600</v>
      </c>
      <c r="I42" s="13">
        <v>246500</v>
      </c>
      <c r="J42" s="11" t="s">
        <v>630</v>
      </c>
      <c r="K42" s="12">
        <v>6.99</v>
      </c>
      <c r="L42" s="12">
        <v>22500</v>
      </c>
      <c r="M42" s="13">
        <v>58500</v>
      </c>
      <c r="O42" s="11" t="s">
        <v>121</v>
      </c>
      <c r="P42" s="12">
        <v>13.91</v>
      </c>
      <c r="Q42" s="12">
        <v>15400</v>
      </c>
      <c r="R42" s="13">
        <v>0</v>
      </c>
      <c r="S42" s="11" t="s">
        <v>201</v>
      </c>
      <c r="T42" s="12">
        <v>10</v>
      </c>
      <c r="U42" s="12">
        <v>15000</v>
      </c>
      <c r="V42" s="13">
        <v>67200</v>
      </c>
      <c r="X42" s="11" t="s">
        <v>199</v>
      </c>
      <c r="Y42" s="12">
        <v>3.56</v>
      </c>
      <c r="Z42" s="12">
        <v>25000</v>
      </c>
      <c r="AA42" s="13">
        <v>128300</v>
      </c>
      <c r="AB42" s="11" t="s">
        <v>497</v>
      </c>
      <c r="AC42" s="12">
        <v>29</v>
      </c>
      <c r="AD42" s="12">
        <v>28200</v>
      </c>
      <c r="AE42" s="13">
        <v>107000</v>
      </c>
      <c r="AG42" s="11" t="s">
        <v>509</v>
      </c>
      <c r="AH42" s="12">
        <v>10.74</v>
      </c>
      <c r="AI42" s="12">
        <v>35000</v>
      </c>
      <c r="AJ42" s="13">
        <v>159400</v>
      </c>
      <c r="AK42" s="11" t="s">
        <v>339</v>
      </c>
      <c r="AL42" s="12">
        <v>0.72</v>
      </c>
      <c r="AM42" s="12">
        <v>8500</v>
      </c>
      <c r="AN42" s="13">
        <v>249500</v>
      </c>
      <c r="AP42" s="11" t="s">
        <v>396</v>
      </c>
      <c r="AQ42" s="12">
        <v>18.88</v>
      </c>
      <c r="AR42" s="12">
        <v>32200</v>
      </c>
      <c r="AS42" s="13">
        <v>172100</v>
      </c>
      <c r="AT42" s="11" t="s">
        <v>597</v>
      </c>
      <c r="AU42" s="12">
        <v>73.67</v>
      </c>
      <c r="AV42" s="12">
        <v>37300</v>
      </c>
      <c r="AW42" s="13">
        <v>0</v>
      </c>
      <c r="AY42" s="15" t="s">
        <v>441</v>
      </c>
      <c r="AZ42" s="16">
        <v>3.63</v>
      </c>
      <c r="BA42" s="16">
        <v>25000</v>
      </c>
      <c r="BB42" s="17">
        <v>120000</v>
      </c>
    </row>
    <row r="43" spans="1:54" s="14" customFormat="1" ht="12.6" customHeight="1" x14ac:dyDescent="0.25">
      <c r="A43" s="2" t="s">
        <v>68</v>
      </c>
      <c r="B43" s="1">
        <v>38.729999999999997</v>
      </c>
      <c r="C43" s="1">
        <v>41300</v>
      </c>
      <c r="D43" s="1">
        <v>194600</v>
      </c>
      <c r="E43" s="1"/>
      <c r="F43" s="11" t="s">
        <v>144</v>
      </c>
      <c r="G43" s="12">
        <v>54.19</v>
      </c>
      <c r="H43" s="12">
        <v>16000</v>
      </c>
      <c r="I43" s="13">
        <v>261600</v>
      </c>
      <c r="J43" s="11" t="s">
        <v>47</v>
      </c>
      <c r="K43" s="12">
        <v>17.84</v>
      </c>
      <c r="L43" s="12">
        <v>17600</v>
      </c>
      <c r="M43" s="13">
        <v>178400</v>
      </c>
      <c r="O43" s="11" t="s">
        <v>123</v>
      </c>
      <c r="P43" s="12">
        <v>9</v>
      </c>
      <c r="Q43" s="12">
        <v>21200</v>
      </c>
      <c r="R43" s="13">
        <v>189300</v>
      </c>
      <c r="S43" s="11" t="s">
        <v>203</v>
      </c>
      <c r="T43" s="12">
        <v>23.97</v>
      </c>
      <c r="U43" s="12">
        <v>65000</v>
      </c>
      <c r="V43" s="13">
        <v>128400</v>
      </c>
      <c r="X43" s="11" t="s">
        <v>202</v>
      </c>
      <c r="Y43" s="12">
        <v>2.16</v>
      </c>
      <c r="Z43" s="12">
        <v>15000</v>
      </c>
      <c r="AA43" s="13">
        <v>135000</v>
      </c>
      <c r="AB43" s="11" t="s">
        <v>275</v>
      </c>
      <c r="AC43" s="12">
        <v>1.5</v>
      </c>
      <c r="AD43" s="12">
        <v>15000</v>
      </c>
      <c r="AE43" s="13">
        <v>28100</v>
      </c>
      <c r="AG43" s="11" t="s">
        <v>261</v>
      </c>
      <c r="AH43" s="12">
        <v>1</v>
      </c>
      <c r="AI43" s="12">
        <v>10000</v>
      </c>
      <c r="AJ43" s="13">
        <v>87000</v>
      </c>
      <c r="AK43" s="11" t="s">
        <v>514</v>
      </c>
      <c r="AL43" s="12">
        <v>2.5</v>
      </c>
      <c r="AM43" s="12">
        <v>400</v>
      </c>
      <c r="AN43" s="13">
        <v>0</v>
      </c>
      <c r="AP43" s="11" t="s">
        <v>545</v>
      </c>
      <c r="AQ43" s="12">
        <v>0.69</v>
      </c>
      <c r="AR43" s="12">
        <v>5000</v>
      </c>
      <c r="AS43" s="13">
        <v>34000</v>
      </c>
      <c r="AT43" s="11" t="s">
        <v>385</v>
      </c>
      <c r="AU43" s="12">
        <v>32</v>
      </c>
      <c r="AV43" s="12">
        <v>70400</v>
      </c>
      <c r="AW43" s="13">
        <v>0</v>
      </c>
    </row>
    <row r="44" spans="1:54" s="14" customFormat="1" ht="12.6" customHeight="1" x14ac:dyDescent="0.25">
      <c r="A44" s="2" t="s">
        <v>69</v>
      </c>
      <c r="B44" s="1">
        <v>0</v>
      </c>
      <c r="C44" s="1">
        <v>15000</v>
      </c>
      <c r="D44" s="1">
        <v>246100</v>
      </c>
      <c r="E44" s="1"/>
      <c r="F44" s="11" t="s">
        <v>146</v>
      </c>
      <c r="G44" s="12">
        <v>79.61</v>
      </c>
      <c r="H44" s="12">
        <v>48400</v>
      </c>
      <c r="I44" s="13">
        <v>82000</v>
      </c>
      <c r="J44" s="11" t="s">
        <v>631</v>
      </c>
      <c r="K44" s="12">
        <v>2.2999999999999998</v>
      </c>
      <c r="L44" s="12">
        <v>15000</v>
      </c>
      <c r="M44" s="13">
        <v>133000</v>
      </c>
      <c r="O44" s="11" t="s">
        <v>124</v>
      </c>
      <c r="P44" s="12">
        <v>24.81</v>
      </c>
      <c r="Q44" s="12">
        <v>75900</v>
      </c>
      <c r="R44" s="13">
        <v>188700</v>
      </c>
      <c r="S44" s="11" t="s">
        <v>205</v>
      </c>
      <c r="T44" s="12">
        <v>0</v>
      </c>
      <c r="U44" s="12">
        <v>30000</v>
      </c>
      <c r="V44" s="13">
        <v>182100</v>
      </c>
      <c r="X44" s="11" t="s">
        <v>204</v>
      </c>
      <c r="Y44" s="12">
        <v>4</v>
      </c>
      <c r="Z44" s="12">
        <v>20000</v>
      </c>
      <c r="AA44" s="13">
        <v>225500</v>
      </c>
      <c r="AB44" s="11" t="s">
        <v>498</v>
      </c>
      <c r="AC44" s="12">
        <v>3.39</v>
      </c>
      <c r="AD44" s="12">
        <v>15000</v>
      </c>
      <c r="AE44" s="13">
        <v>0</v>
      </c>
      <c r="AG44" s="11" t="s">
        <v>263</v>
      </c>
      <c r="AH44" s="12">
        <v>16.96</v>
      </c>
      <c r="AI44" s="12">
        <v>44700</v>
      </c>
      <c r="AJ44" s="13">
        <v>126000</v>
      </c>
      <c r="AK44" s="11" t="s">
        <v>342</v>
      </c>
      <c r="AL44" s="12">
        <v>2.2200000000000002</v>
      </c>
      <c r="AM44" s="12">
        <v>30000</v>
      </c>
      <c r="AN44" s="13">
        <v>121800</v>
      </c>
      <c r="AP44" s="11" t="s">
        <v>398</v>
      </c>
      <c r="AQ44" s="12">
        <v>0.33</v>
      </c>
      <c r="AR44" s="12">
        <v>5000</v>
      </c>
      <c r="AS44" s="13">
        <v>39500</v>
      </c>
      <c r="AT44" s="11" t="s">
        <v>387</v>
      </c>
      <c r="AU44" s="12">
        <v>144</v>
      </c>
      <c r="AV44" s="12">
        <v>191600</v>
      </c>
      <c r="AW44" s="13">
        <v>124700</v>
      </c>
      <c r="AY44" s="5" t="s">
        <v>616</v>
      </c>
    </row>
    <row r="45" spans="1:54" s="14" customFormat="1" ht="12.6" customHeight="1" x14ac:dyDescent="0.25">
      <c r="A45" s="2" t="s">
        <v>444</v>
      </c>
      <c r="B45" s="1">
        <v>0</v>
      </c>
      <c r="C45" s="1">
        <v>15000</v>
      </c>
      <c r="D45" s="1">
        <v>169400</v>
      </c>
      <c r="E45" s="1"/>
      <c r="F45" s="11" t="s">
        <v>148</v>
      </c>
      <c r="G45" s="12">
        <v>692.56</v>
      </c>
      <c r="H45" s="12">
        <v>225400</v>
      </c>
      <c r="I45" s="13">
        <v>308000</v>
      </c>
      <c r="J45" s="11" t="s">
        <v>49</v>
      </c>
      <c r="K45" s="12">
        <v>4.2699999999999996</v>
      </c>
      <c r="L45" s="12">
        <v>25000</v>
      </c>
      <c r="M45" s="13">
        <v>10000</v>
      </c>
      <c r="O45" s="11" t="s">
        <v>126</v>
      </c>
      <c r="P45" s="12">
        <v>40</v>
      </c>
      <c r="Q45" s="12">
        <v>25500</v>
      </c>
      <c r="R45" s="13">
        <v>204800</v>
      </c>
      <c r="S45" s="11" t="s">
        <v>206</v>
      </c>
      <c r="T45" s="12">
        <v>113.07</v>
      </c>
      <c r="U45" s="12">
        <v>46800</v>
      </c>
      <c r="V45" s="13">
        <v>468400</v>
      </c>
      <c r="X45" s="11" t="s">
        <v>207</v>
      </c>
      <c r="Y45" s="12">
        <v>1</v>
      </c>
      <c r="Z45" s="12">
        <v>12000</v>
      </c>
      <c r="AA45" s="13">
        <v>94100</v>
      </c>
      <c r="AB45" s="11" t="s">
        <v>278</v>
      </c>
      <c r="AC45" s="12">
        <v>3</v>
      </c>
      <c r="AD45" s="12">
        <v>20000</v>
      </c>
      <c r="AE45" s="13">
        <v>97100</v>
      </c>
      <c r="AG45" s="11" t="s">
        <v>510</v>
      </c>
      <c r="AH45" s="12">
        <v>109.27</v>
      </c>
      <c r="AI45" s="12">
        <v>19500</v>
      </c>
      <c r="AJ45" s="13">
        <v>0</v>
      </c>
      <c r="AK45" s="11" t="s">
        <v>344</v>
      </c>
      <c r="AL45" s="12">
        <v>111.8</v>
      </c>
      <c r="AM45" s="12">
        <v>37000</v>
      </c>
      <c r="AN45" s="13">
        <v>414500</v>
      </c>
      <c r="AP45" s="11" t="s">
        <v>399</v>
      </c>
      <c r="AQ45" s="12">
        <v>1.87</v>
      </c>
      <c r="AR45" s="12">
        <v>15000</v>
      </c>
      <c r="AS45" s="13">
        <v>108000</v>
      </c>
      <c r="AT45" s="11" t="s">
        <v>389</v>
      </c>
      <c r="AU45" s="12">
        <v>45.26</v>
      </c>
      <c r="AV45" s="12">
        <v>37200</v>
      </c>
      <c r="AW45" s="13">
        <v>106400</v>
      </c>
      <c r="AY45" s="5" t="s">
        <v>617</v>
      </c>
    </row>
    <row r="46" spans="1:54" s="14" customFormat="1" ht="12.6" customHeight="1" x14ac:dyDescent="0.25">
      <c r="A46" s="2" t="s">
        <v>445</v>
      </c>
      <c r="B46" s="4">
        <v>0</v>
      </c>
      <c r="C46" s="4">
        <v>30000</v>
      </c>
      <c r="D46" s="4">
        <v>0</v>
      </c>
      <c r="E46" s="1"/>
      <c r="F46" s="11" t="s">
        <v>150</v>
      </c>
      <c r="G46" s="12">
        <v>41.02</v>
      </c>
      <c r="H46" s="12">
        <v>46300</v>
      </c>
      <c r="I46" s="13">
        <v>357100</v>
      </c>
      <c r="J46" s="11" t="s">
        <v>51</v>
      </c>
      <c r="K46" s="12">
        <v>160</v>
      </c>
      <c r="L46" s="12">
        <v>128100</v>
      </c>
      <c r="M46" s="13">
        <v>73400</v>
      </c>
      <c r="O46" s="11" t="s">
        <v>128</v>
      </c>
      <c r="P46" s="12">
        <v>0</v>
      </c>
      <c r="Q46" s="12">
        <v>15000</v>
      </c>
      <c r="R46" s="13">
        <v>153600</v>
      </c>
      <c r="S46" s="11" t="s">
        <v>208</v>
      </c>
      <c r="T46" s="12">
        <v>629.45000000000005</v>
      </c>
      <c r="U46" s="12">
        <v>196600</v>
      </c>
      <c r="V46" s="13">
        <v>242100</v>
      </c>
      <c r="X46" s="11" t="s">
        <v>484</v>
      </c>
      <c r="Y46" s="12">
        <v>25.33</v>
      </c>
      <c r="Z46" s="12">
        <v>62800</v>
      </c>
      <c r="AA46" s="13">
        <v>68000</v>
      </c>
      <c r="AB46" s="11" t="s">
        <v>499</v>
      </c>
      <c r="AC46" s="12">
        <v>2</v>
      </c>
      <c r="AD46" s="12">
        <v>15000</v>
      </c>
      <c r="AE46" s="13">
        <v>49100</v>
      </c>
      <c r="AG46" s="11" t="s">
        <v>654</v>
      </c>
      <c r="AH46" s="12">
        <v>50.59</v>
      </c>
      <c r="AI46" s="12">
        <v>71500</v>
      </c>
      <c r="AJ46" s="13">
        <v>153600</v>
      </c>
      <c r="AK46" s="11" t="s">
        <v>668</v>
      </c>
      <c r="AL46" s="12">
        <v>188.56</v>
      </c>
      <c r="AM46" s="12">
        <v>49500</v>
      </c>
      <c r="AN46" s="13">
        <v>173700</v>
      </c>
      <c r="AP46" s="11" t="s">
        <v>401</v>
      </c>
      <c r="AQ46" s="12">
        <v>1.78</v>
      </c>
      <c r="AR46" s="12">
        <v>15000</v>
      </c>
      <c r="AS46" s="13">
        <v>179100</v>
      </c>
      <c r="AT46" s="11" t="s">
        <v>551</v>
      </c>
      <c r="AU46" s="12">
        <v>160</v>
      </c>
      <c r="AV46" s="12">
        <v>350400</v>
      </c>
      <c r="AW46" s="13">
        <v>0</v>
      </c>
      <c r="AY46" s="5" t="s">
        <v>618</v>
      </c>
      <c r="AZ46" s="18"/>
    </row>
    <row r="47" spans="1:54" s="14" customFormat="1" ht="12.6" customHeight="1" x14ac:dyDescent="0.25">
      <c r="A47" s="2" t="s">
        <v>71</v>
      </c>
      <c r="B47" s="4">
        <v>13.5</v>
      </c>
      <c r="C47" s="4">
        <v>40000</v>
      </c>
      <c r="D47" s="4">
        <v>0</v>
      </c>
      <c r="E47" s="1"/>
      <c r="F47" s="11" t="s">
        <v>153</v>
      </c>
      <c r="G47" s="12">
        <v>39</v>
      </c>
      <c r="H47" s="12">
        <v>15000</v>
      </c>
      <c r="I47" s="13">
        <v>204000</v>
      </c>
      <c r="J47" s="11" t="s">
        <v>465</v>
      </c>
      <c r="K47" s="12">
        <v>1.19</v>
      </c>
      <c r="L47" s="12">
        <v>19600</v>
      </c>
      <c r="M47" s="13">
        <v>98000</v>
      </c>
      <c r="O47" s="11" t="s">
        <v>575</v>
      </c>
      <c r="P47" s="12">
        <v>10.5</v>
      </c>
      <c r="Q47" s="12">
        <v>40000</v>
      </c>
      <c r="R47" s="13">
        <v>238400</v>
      </c>
      <c r="S47" s="11" t="s">
        <v>209</v>
      </c>
      <c r="T47" s="12">
        <v>28.8</v>
      </c>
      <c r="U47" s="12">
        <v>12000</v>
      </c>
      <c r="V47" s="13">
        <v>98500</v>
      </c>
      <c r="X47" s="11" t="s">
        <v>211</v>
      </c>
      <c r="Y47" s="12">
        <v>76.180000000000007</v>
      </c>
      <c r="Z47" s="12">
        <v>216100</v>
      </c>
      <c r="AA47" s="13">
        <v>389300</v>
      </c>
      <c r="AB47" s="11" t="s">
        <v>500</v>
      </c>
      <c r="AC47" s="12">
        <v>1.25</v>
      </c>
      <c r="AD47" s="12">
        <v>200</v>
      </c>
      <c r="AE47" s="13">
        <v>0</v>
      </c>
      <c r="AG47" s="11" t="s">
        <v>656</v>
      </c>
      <c r="AH47" s="12">
        <v>7.87</v>
      </c>
      <c r="AI47" s="12">
        <v>30000</v>
      </c>
      <c r="AJ47" s="13">
        <v>236400</v>
      </c>
      <c r="AK47" s="11" t="s">
        <v>346</v>
      </c>
      <c r="AL47" s="12">
        <v>55.88</v>
      </c>
      <c r="AM47" s="12">
        <v>16500</v>
      </c>
      <c r="AN47" s="13">
        <v>0</v>
      </c>
      <c r="AP47" s="11" t="s">
        <v>637</v>
      </c>
      <c r="AQ47" s="12">
        <v>5.25</v>
      </c>
      <c r="AR47" s="12">
        <v>20000</v>
      </c>
      <c r="AS47" s="13">
        <v>104000</v>
      </c>
      <c r="AT47" s="11" t="s">
        <v>391</v>
      </c>
      <c r="AU47" s="12">
        <v>124</v>
      </c>
      <c r="AV47" s="12">
        <v>47800</v>
      </c>
      <c r="AW47" s="13">
        <v>491600</v>
      </c>
      <c r="AY47" s="5" t="s">
        <v>619</v>
      </c>
    </row>
    <row r="48" spans="1:54" s="14" customFormat="1" ht="12.6" customHeight="1" x14ac:dyDescent="0.25">
      <c r="A48" s="2" t="s">
        <v>561</v>
      </c>
      <c r="B48" s="4">
        <v>1.28</v>
      </c>
      <c r="C48" s="4">
        <v>12000</v>
      </c>
      <c r="D48" s="4">
        <v>168400</v>
      </c>
      <c r="E48" s="1"/>
      <c r="F48" s="11" t="s">
        <v>563</v>
      </c>
      <c r="G48" s="12">
        <v>0</v>
      </c>
      <c r="H48" s="12">
        <v>12500</v>
      </c>
      <c r="I48" s="13">
        <v>118600</v>
      </c>
      <c r="J48" s="11" t="s">
        <v>53</v>
      </c>
      <c r="K48" s="12">
        <v>12.86</v>
      </c>
      <c r="L48" s="12">
        <v>11300</v>
      </c>
      <c r="M48" s="13">
        <v>27000</v>
      </c>
      <c r="O48" s="11" t="s">
        <v>131</v>
      </c>
      <c r="P48" s="12">
        <v>1.42</v>
      </c>
      <c r="Q48" s="12">
        <v>32000</v>
      </c>
      <c r="R48" s="13">
        <v>113000</v>
      </c>
      <c r="S48" s="11" t="s">
        <v>210</v>
      </c>
      <c r="T48" s="12">
        <v>1.85</v>
      </c>
      <c r="U48" s="12">
        <v>15000</v>
      </c>
      <c r="V48" s="13">
        <v>92400</v>
      </c>
      <c r="X48" s="11" t="s">
        <v>213</v>
      </c>
      <c r="Y48" s="12">
        <v>4</v>
      </c>
      <c r="Z48" s="12">
        <v>10400</v>
      </c>
      <c r="AA48" s="13">
        <v>101700</v>
      </c>
      <c r="AB48" s="11" t="s">
        <v>281</v>
      </c>
      <c r="AC48" s="12">
        <v>19.260000000000002</v>
      </c>
      <c r="AD48" s="12">
        <v>31300</v>
      </c>
      <c r="AE48" s="13">
        <v>202900</v>
      </c>
      <c r="AG48" s="11" t="s">
        <v>265</v>
      </c>
      <c r="AH48" s="12">
        <v>5.2</v>
      </c>
      <c r="AI48" s="12">
        <v>30000</v>
      </c>
      <c r="AJ48" s="13">
        <v>318000</v>
      </c>
      <c r="AK48" s="11" t="s">
        <v>515</v>
      </c>
      <c r="AL48" s="12">
        <v>11.5</v>
      </c>
      <c r="AM48" s="12">
        <v>39000</v>
      </c>
      <c r="AN48" s="13">
        <v>164100</v>
      </c>
      <c r="AP48" s="11" t="s">
        <v>403</v>
      </c>
      <c r="AQ48" s="12">
        <v>13.55</v>
      </c>
      <c r="AR48" s="12">
        <v>20400</v>
      </c>
      <c r="AS48" s="13">
        <v>135000</v>
      </c>
      <c r="AT48" s="11" t="s">
        <v>393</v>
      </c>
      <c r="AU48" s="12">
        <v>5.68</v>
      </c>
      <c r="AV48" s="12">
        <v>25000</v>
      </c>
      <c r="AW48" s="13">
        <v>207000</v>
      </c>
      <c r="AY48" s="5" t="s">
        <v>621</v>
      </c>
    </row>
    <row r="49" spans="1:54" s="14" customFormat="1" ht="12.6" customHeight="1" x14ac:dyDescent="0.25">
      <c r="A49" s="2" t="s">
        <v>73</v>
      </c>
      <c r="B49" s="1">
        <v>45.4</v>
      </c>
      <c r="C49" s="1">
        <v>82000</v>
      </c>
      <c r="D49" s="1">
        <v>145600</v>
      </c>
      <c r="E49" s="1"/>
      <c r="F49" s="11" t="s">
        <v>155</v>
      </c>
      <c r="G49" s="12">
        <v>115.16</v>
      </c>
      <c r="H49" s="12">
        <v>59100</v>
      </c>
      <c r="I49" s="13">
        <v>0</v>
      </c>
      <c r="J49" s="11" t="s">
        <v>54</v>
      </c>
      <c r="K49" s="12">
        <v>64.3</v>
      </c>
      <c r="L49" s="12">
        <v>24100</v>
      </c>
      <c r="M49" s="13">
        <v>58000</v>
      </c>
      <c r="O49" s="11" t="s">
        <v>133</v>
      </c>
      <c r="P49" s="12">
        <v>10</v>
      </c>
      <c r="Q49" s="12">
        <v>6500</v>
      </c>
      <c r="R49" s="13">
        <v>0</v>
      </c>
      <c r="S49" s="11" t="s">
        <v>655</v>
      </c>
      <c r="T49" s="12">
        <v>7.87</v>
      </c>
      <c r="U49" s="12">
        <v>30000</v>
      </c>
      <c r="V49" s="13">
        <v>236400</v>
      </c>
      <c r="X49" s="11" t="s">
        <v>485</v>
      </c>
      <c r="Y49" s="12">
        <v>0</v>
      </c>
      <c r="Z49" s="12">
        <v>7500</v>
      </c>
      <c r="AA49" s="13">
        <v>72100</v>
      </c>
      <c r="AB49" s="11" t="s">
        <v>651</v>
      </c>
      <c r="AC49" s="12">
        <v>0.11</v>
      </c>
      <c r="AD49" s="12">
        <v>200</v>
      </c>
      <c r="AE49" s="13">
        <v>0</v>
      </c>
      <c r="AG49" s="11" t="s">
        <v>267</v>
      </c>
      <c r="AH49" s="12">
        <v>1.03</v>
      </c>
      <c r="AI49" s="12">
        <v>12500</v>
      </c>
      <c r="AJ49" s="13">
        <v>205900</v>
      </c>
      <c r="AK49" s="11" t="s">
        <v>518</v>
      </c>
      <c r="AL49" s="12">
        <v>95.33</v>
      </c>
      <c r="AM49" s="12">
        <v>29300</v>
      </c>
      <c r="AN49" s="13">
        <v>158800</v>
      </c>
      <c r="AP49" s="11" t="s">
        <v>405</v>
      </c>
      <c r="AQ49" s="12">
        <v>10.56</v>
      </c>
      <c r="AR49" s="12">
        <v>33700</v>
      </c>
      <c r="AS49" s="13">
        <v>173500</v>
      </c>
      <c r="AT49" s="11" t="s">
        <v>395</v>
      </c>
      <c r="AU49" s="12">
        <v>217</v>
      </c>
      <c r="AV49" s="12">
        <v>48200</v>
      </c>
      <c r="AW49" s="13">
        <v>251900</v>
      </c>
      <c r="AY49" s="18" t="s">
        <v>620</v>
      </c>
      <c r="BA49" s="14" t="s">
        <v>622</v>
      </c>
    </row>
    <row r="50" spans="1:54" s="14" customFormat="1" ht="12.6" customHeight="1" x14ac:dyDescent="0.25">
      <c r="A50" s="3" t="s">
        <v>446</v>
      </c>
      <c r="B50" s="4">
        <v>39.96</v>
      </c>
      <c r="C50" s="4">
        <v>35900</v>
      </c>
      <c r="D50" s="4">
        <v>96700</v>
      </c>
      <c r="E50" s="1"/>
      <c r="F50" s="11" t="s">
        <v>157</v>
      </c>
      <c r="G50" s="12">
        <v>7.0000000000000007E-2</v>
      </c>
      <c r="H50" s="12">
        <v>4000</v>
      </c>
      <c r="I50" s="13">
        <v>151000</v>
      </c>
      <c r="J50" s="11" t="s">
        <v>55</v>
      </c>
      <c r="K50" s="12">
        <v>5.73</v>
      </c>
      <c r="L50" s="12">
        <v>30000</v>
      </c>
      <c r="M50" s="13">
        <v>76000</v>
      </c>
      <c r="O50" s="11" t="s">
        <v>576</v>
      </c>
      <c r="P50" s="12">
        <v>29.28</v>
      </c>
      <c r="Q50" s="12">
        <v>31100</v>
      </c>
      <c r="R50" s="13">
        <v>286400</v>
      </c>
      <c r="S50" s="11" t="s">
        <v>467</v>
      </c>
      <c r="T50" s="12">
        <v>6.14</v>
      </c>
      <c r="U50" s="12">
        <v>48000</v>
      </c>
      <c r="V50" s="13">
        <v>105000</v>
      </c>
      <c r="X50" s="11" t="s">
        <v>214</v>
      </c>
      <c r="Y50" s="12">
        <v>0.5</v>
      </c>
      <c r="Z50" s="12">
        <v>5000</v>
      </c>
      <c r="AA50" s="13">
        <v>88400</v>
      </c>
      <c r="AB50" s="11" t="s">
        <v>283</v>
      </c>
      <c r="AC50" s="12">
        <v>32.31</v>
      </c>
      <c r="AD50" s="12">
        <v>11800</v>
      </c>
      <c r="AE50" s="13">
        <v>198100</v>
      </c>
      <c r="AG50" s="11" t="s">
        <v>269</v>
      </c>
      <c r="AH50" s="12">
        <v>0</v>
      </c>
      <c r="AI50" s="12">
        <v>12500</v>
      </c>
      <c r="AJ50" s="13">
        <v>59200</v>
      </c>
      <c r="AK50" s="11" t="s">
        <v>517</v>
      </c>
      <c r="AL50" s="12">
        <v>64.06</v>
      </c>
      <c r="AM50" s="12">
        <v>23300</v>
      </c>
      <c r="AN50" s="13">
        <v>212600</v>
      </c>
      <c r="AP50" s="11" t="s">
        <v>672</v>
      </c>
      <c r="AQ50" s="12">
        <v>1.1599999999999999</v>
      </c>
      <c r="AR50" s="12">
        <v>10000</v>
      </c>
      <c r="AS50" s="13">
        <v>20000</v>
      </c>
      <c r="AT50" s="11" t="s">
        <v>612</v>
      </c>
      <c r="AU50" s="12">
        <v>3.75</v>
      </c>
      <c r="AV50" s="12">
        <v>7000</v>
      </c>
      <c r="AW50" s="13">
        <v>12000</v>
      </c>
      <c r="AY50"/>
      <c r="AZ50"/>
      <c r="BA50"/>
      <c r="BB50"/>
    </row>
    <row r="51" spans="1:54" s="14" customFormat="1" ht="12.6" customHeight="1" x14ac:dyDescent="0.25">
      <c r="A51" s="2" t="s">
        <v>75</v>
      </c>
      <c r="B51" s="1">
        <v>6</v>
      </c>
      <c r="C51" s="1">
        <v>1000</v>
      </c>
      <c r="D51" s="1">
        <v>0</v>
      </c>
      <c r="E51" s="1"/>
      <c r="F51" s="11" t="s">
        <v>158</v>
      </c>
      <c r="G51" s="12">
        <v>5</v>
      </c>
      <c r="H51" s="12">
        <v>15500</v>
      </c>
      <c r="I51" s="13">
        <v>139600</v>
      </c>
      <c r="J51" s="11" t="s">
        <v>57</v>
      </c>
      <c r="K51" s="12">
        <v>20</v>
      </c>
      <c r="L51" s="12">
        <v>31900</v>
      </c>
      <c r="M51" s="13">
        <v>153000</v>
      </c>
      <c r="O51" s="11" t="s">
        <v>638</v>
      </c>
      <c r="P51" s="12">
        <v>19.89</v>
      </c>
      <c r="Q51" s="12">
        <v>3200</v>
      </c>
      <c r="R51" s="13">
        <v>0</v>
      </c>
      <c r="S51" s="11" t="s">
        <v>212</v>
      </c>
      <c r="T51" s="12">
        <v>6.37</v>
      </c>
      <c r="U51" s="12">
        <v>16900</v>
      </c>
      <c r="V51" s="13">
        <v>91500</v>
      </c>
      <c r="X51" s="11" t="s">
        <v>486</v>
      </c>
      <c r="Y51" s="12">
        <v>0</v>
      </c>
      <c r="Z51" s="12">
        <v>7500</v>
      </c>
      <c r="AA51" s="13">
        <v>81400</v>
      </c>
      <c r="AB51" s="11" t="s">
        <v>284</v>
      </c>
      <c r="AC51" s="12">
        <v>5</v>
      </c>
      <c r="AD51" s="12">
        <v>30000</v>
      </c>
      <c r="AE51" s="13">
        <v>224000</v>
      </c>
      <c r="AG51" s="11" t="s">
        <v>657</v>
      </c>
      <c r="AH51" s="12">
        <v>59.1</v>
      </c>
      <c r="AI51" s="12">
        <v>88500</v>
      </c>
      <c r="AJ51" s="13">
        <v>0</v>
      </c>
      <c r="AK51" s="11" t="s">
        <v>669</v>
      </c>
      <c r="AL51" s="12">
        <v>90.08</v>
      </c>
      <c r="AM51" s="12">
        <v>34200</v>
      </c>
      <c r="AN51" s="13">
        <v>239600</v>
      </c>
      <c r="AP51" s="11" t="s">
        <v>671</v>
      </c>
      <c r="AQ51" s="12">
        <v>6.83</v>
      </c>
      <c r="AR51" s="12">
        <v>20800</v>
      </c>
      <c r="AS51" s="13">
        <v>52000</v>
      </c>
      <c r="AT51" s="11" t="s">
        <v>397</v>
      </c>
      <c r="AU51" s="12">
        <v>314.32</v>
      </c>
      <c r="AV51" s="12">
        <v>156500</v>
      </c>
      <c r="AW51" s="13">
        <v>190000</v>
      </c>
      <c r="AY51" s="5" t="s">
        <v>679</v>
      </c>
      <c r="AZ51"/>
      <c r="BA51"/>
      <c r="BB51"/>
    </row>
    <row r="52" spans="1:54" s="14" customFormat="1" ht="12.6" customHeight="1" x14ac:dyDescent="0.25">
      <c r="A52" s="2" t="s">
        <v>77</v>
      </c>
      <c r="B52" s="1">
        <v>6.11</v>
      </c>
      <c r="C52" s="1">
        <v>30000</v>
      </c>
      <c r="D52" s="1">
        <v>172000</v>
      </c>
      <c r="E52" s="1"/>
      <c r="F52" s="11" t="s">
        <v>160</v>
      </c>
      <c r="G52" s="12">
        <v>117.91</v>
      </c>
      <c r="H52" s="12">
        <v>48000</v>
      </c>
      <c r="I52" s="13">
        <v>9000</v>
      </c>
      <c r="J52" s="11" t="s">
        <v>570</v>
      </c>
      <c r="K52" s="12">
        <v>0</v>
      </c>
      <c r="L52" s="12">
        <v>15000</v>
      </c>
      <c r="M52" s="13">
        <v>130000</v>
      </c>
      <c r="O52" s="11" t="s">
        <v>134</v>
      </c>
      <c r="P52" s="12">
        <v>23.78</v>
      </c>
      <c r="Q52" s="12">
        <v>52000</v>
      </c>
      <c r="R52" s="13">
        <v>8000</v>
      </c>
      <c r="S52" s="11" t="s">
        <v>215</v>
      </c>
      <c r="T52" s="12">
        <v>26.09</v>
      </c>
      <c r="U52" s="12">
        <v>6100</v>
      </c>
      <c r="V52" s="13">
        <v>0</v>
      </c>
      <c r="X52" s="11" t="s">
        <v>216</v>
      </c>
      <c r="Y52" s="12">
        <v>40</v>
      </c>
      <c r="Z52" s="12">
        <v>39400</v>
      </c>
      <c r="AA52" s="13">
        <v>45500</v>
      </c>
      <c r="AB52" s="11" t="s">
        <v>285</v>
      </c>
      <c r="AC52" s="12">
        <v>10.56</v>
      </c>
      <c r="AD52" s="12">
        <v>21600</v>
      </c>
      <c r="AE52" s="13">
        <v>84000</v>
      </c>
      <c r="AG52" s="11" t="s">
        <v>270</v>
      </c>
      <c r="AH52" s="12">
        <v>16.079999999999998</v>
      </c>
      <c r="AI52" s="12">
        <v>48000</v>
      </c>
      <c r="AJ52" s="13">
        <v>98400</v>
      </c>
      <c r="AK52" s="11" t="s">
        <v>516</v>
      </c>
      <c r="AL52" s="12">
        <v>86.07</v>
      </c>
      <c r="AM52" s="12">
        <v>28300</v>
      </c>
      <c r="AN52" s="13">
        <v>0</v>
      </c>
      <c r="AP52" s="11" t="s">
        <v>546</v>
      </c>
      <c r="AQ52" s="12">
        <v>1.9</v>
      </c>
      <c r="AR52" s="12">
        <v>13000</v>
      </c>
      <c r="AS52" s="13">
        <v>119800</v>
      </c>
      <c r="AT52" s="11" t="s">
        <v>676</v>
      </c>
      <c r="AU52" s="12">
        <v>3.8</v>
      </c>
      <c r="AV52" s="12">
        <v>13900</v>
      </c>
      <c r="AW52" s="13">
        <v>201800</v>
      </c>
      <c r="AY52" s="5" t="s">
        <v>680</v>
      </c>
      <c r="AZ52"/>
      <c r="BA52"/>
      <c r="BB52"/>
    </row>
    <row r="53" spans="1:54" s="14" customFormat="1" ht="12.6" customHeight="1" x14ac:dyDescent="0.25">
      <c r="A53" s="2" t="s">
        <v>79</v>
      </c>
      <c r="B53" s="1">
        <v>5</v>
      </c>
      <c r="C53" s="1">
        <v>20000</v>
      </c>
      <c r="D53" s="1">
        <v>103000</v>
      </c>
      <c r="E53" s="1"/>
      <c r="F53" s="11" t="s">
        <v>460</v>
      </c>
      <c r="G53" s="12">
        <v>92.37</v>
      </c>
      <c r="H53" s="12">
        <v>25200</v>
      </c>
      <c r="I53" s="13">
        <v>0</v>
      </c>
      <c r="J53" s="11" t="s">
        <v>492</v>
      </c>
      <c r="K53" s="12">
        <v>1.24</v>
      </c>
      <c r="L53" s="12">
        <v>15000</v>
      </c>
      <c r="M53" s="13">
        <v>45000</v>
      </c>
      <c r="O53" s="26" t="s">
        <v>454</v>
      </c>
      <c r="P53" s="24">
        <v>38.56</v>
      </c>
      <c r="Q53" s="24">
        <v>36200</v>
      </c>
      <c r="R53" s="25">
        <v>158000</v>
      </c>
      <c r="S53" s="11" t="s">
        <v>557</v>
      </c>
      <c r="T53" s="12">
        <v>377.13</v>
      </c>
      <c r="U53" s="12">
        <v>84000</v>
      </c>
      <c r="V53" s="13">
        <v>285000</v>
      </c>
      <c r="X53" s="11" t="s">
        <v>217</v>
      </c>
      <c r="Y53" s="12">
        <v>5</v>
      </c>
      <c r="Z53" s="12">
        <v>12300</v>
      </c>
      <c r="AA53" s="13">
        <v>117000</v>
      </c>
      <c r="AB53" s="11" t="s">
        <v>287</v>
      </c>
      <c r="AC53" s="12">
        <v>10</v>
      </c>
      <c r="AD53" s="12">
        <v>33000</v>
      </c>
      <c r="AE53" s="13">
        <v>118600</v>
      </c>
      <c r="AG53" s="11" t="s">
        <v>272</v>
      </c>
      <c r="AH53" s="12">
        <v>1.35</v>
      </c>
      <c r="AI53" s="12">
        <v>20000</v>
      </c>
      <c r="AJ53" s="13">
        <v>3000</v>
      </c>
      <c r="AK53" s="11" t="s">
        <v>519</v>
      </c>
      <c r="AL53" s="12">
        <v>82.71</v>
      </c>
      <c r="AM53" s="12">
        <v>39000</v>
      </c>
      <c r="AN53" s="13">
        <v>0</v>
      </c>
      <c r="AP53" s="11" t="s">
        <v>409</v>
      </c>
      <c r="AQ53" s="12">
        <v>115.41</v>
      </c>
      <c r="AR53" s="12">
        <v>35600</v>
      </c>
      <c r="AS53" s="13">
        <v>84400</v>
      </c>
      <c r="AT53" s="11" t="s">
        <v>400</v>
      </c>
      <c r="AU53" s="12">
        <v>228.25</v>
      </c>
      <c r="AV53" s="12">
        <v>105000</v>
      </c>
      <c r="AW53" s="13">
        <v>217300</v>
      </c>
      <c r="AY53"/>
      <c r="AZ53"/>
      <c r="BA53"/>
      <c r="BB53"/>
    </row>
    <row r="54" spans="1:54" s="14" customFormat="1" ht="12.6" customHeight="1" x14ac:dyDescent="0.25">
      <c r="A54" s="2" t="s">
        <v>80</v>
      </c>
      <c r="B54" s="1">
        <v>4</v>
      </c>
      <c r="C54" s="1">
        <v>20000</v>
      </c>
      <c r="D54" s="1">
        <v>115800</v>
      </c>
      <c r="E54" s="1"/>
      <c r="F54" s="11" t="s">
        <v>162</v>
      </c>
      <c r="G54" s="12">
        <v>68</v>
      </c>
      <c r="H54" s="12">
        <v>32100</v>
      </c>
      <c r="I54" s="13">
        <v>196000</v>
      </c>
      <c r="J54" s="11" t="s">
        <v>59</v>
      </c>
      <c r="K54" s="12">
        <v>1</v>
      </c>
      <c r="L54" s="12">
        <v>15000</v>
      </c>
      <c r="M54" s="13">
        <v>26500</v>
      </c>
      <c r="O54" s="11" t="s">
        <v>136</v>
      </c>
      <c r="P54" s="12">
        <v>161.69999999999999</v>
      </c>
      <c r="Q54" s="12">
        <v>34800</v>
      </c>
      <c r="R54" s="13">
        <v>8000</v>
      </c>
      <c r="S54" s="11" t="s">
        <v>218</v>
      </c>
      <c r="T54" s="12">
        <v>1.01</v>
      </c>
      <c r="U54" s="12">
        <v>10000</v>
      </c>
      <c r="V54" s="13">
        <v>83600</v>
      </c>
      <c r="X54" s="11" t="s">
        <v>582</v>
      </c>
      <c r="Y54" s="12">
        <v>10</v>
      </c>
      <c r="Z54" s="12">
        <v>30000</v>
      </c>
      <c r="AA54" s="13">
        <v>82100</v>
      </c>
      <c r="AB54" s="11" t="s">
        <v>625</v>
      </c>
      <c r="AC54" s="12">
        <v>45.4</v>
      </c>
      <c r="AD54" s="12">
        <v>82000</v>
      </c>
      <c r="AE54" s="13">
        <v>145600</v>
      </c>
      <c r="AG54" s="11" t="s">
        <v>274</v>
      </c>
      <c r="AH54" s="12">
        <v>173.75</v>
      </c>
      <c r="AI54" s="12">
        <v>46400</v>
      </c>
      <c r="AJ54" s="13">
        <v>306000</v>
      </c>
      <c r="AK54" s="11" t="s">
        <v>604</v>
      </c>
      <c r="AL54" s="12">
        <v>0</v>
      </c>
      <c r="AM54" s="12">
        <v>15000</v>
      </c>
      <c r="AN54" s="13">
        <v>157500</v>
      </c>
      <c r="AP54" s="11" t="s">
        <v>411</v>
      </c>
      <c r="AQ54" s="12">
        <v>62.36</v>
      </c>
      <c r="AR54" s="12">
        <v>49800</v>
      </c>
      <c r="AS54" s="13">
        <v>236600</v>
      </c>
      <c r="AT54" s="11" t="s">
        <v>402</v>
      </c>
      <c r="AU54" s="12">
        <v>5</v>
      </c>
      <c r="AV54" s="12">
        <v>17400</v>
      </c>
      <c r="AW54" s="13">
        <v>220400</v>
      </c>
      <c r="AY54"/>
      <c r="AZ54"/>
      <c r="BA54"/>
      <c r="BB54"/>
    </row>
    <row r="55" spans="1:54" s="14" customFormat="1" ht="12.6" customHeight="1" x14ac:dyDescent="0.25">
      <c r="A55" s="2" t="s">
        <v>626</v>
      </c>
      <c r="B55" s="1">
        <v>1.18</v>
      </c>
      <c r="C55" s="1">
        <v>11000</v>
      </c>
      <c r="D55" s="1">
        <v>2058000</v>
      </c>
      <c r="E55" s="1"/>
      <c r="F55" s="11" t="s">
        <v>163</v>
      </c>
      <c r="G55" s="12">
        <v>20</v>
      </c>
      <c r="H55" s="12">
        <v>22800</v>
      </c>
      <c r="I55" s="13">
        <v>165000</v>
      </c>
      <c r="J55" s="11" t="s">
        <v>61</v>
      </c>
      <c r="K55" s="12">
        <v>0</v>
      </c>
      <c r="L55" s="12">
        <v>10500</v>
      </c>
      <c r="M55" s="13">
        <v>84100</v>
      </c>
      <c r="O55" s="11" t="s">
        <v>138</v>
      </c>
      <c r="P55" s="12">
        <v>77.22</v>
      </c>
      <c r="Q55" s="12">
        <v>33300</v>
      </c>
      <c r="R55" s="13">
        <v>0</v>
      </c>
      <c r="S55" s="11" t="s">
        <v>220</v>
      </c>
      <c r="T55" s="12">
        <v>59.2</v>
      </c>
      <c r="U55" s="12">
        <v>61100</v>
      </c>
      <c r="V55" s="13">
        <v>184300</v>
      </c>
      <c r="X55" s="11" t="s">
        <v>219</v>
      </c>
      <c r="Y55" s="12">
        <v>24.31</v>
      </c>
      <c r="Z55" s="12">
        <v>68000</v>
      </c>
      <c r="AA55" s="13">
        <v>126400</v>
      </c>
      <c r="AB55" s="11" t="s">
        <v>593</v>
      </c>
      <c r="AC55" s="12">
        <v>0.82</v>
      </c>
      <c r="AD55" s="12">
        <v>10000</v>
      </c>
      <c r="AE55" s="13">
        <v>89100</v>
      </c>
      <c r="AG55" s="11" t="s">
        <v>276</v>
      </c>
      <c r="AH55" s="12">
        <v>2.57</v>
      </c>
      <c r="AI55" s="12">
        <v>20000</v>
      </c>
      <c r="AJ55" s="13">
        <v>161400</v>
      </c>
      <c r="AK55" s="11" t="s">
        <v>605</v>
      </c>
      <c r="AL55" s="12">
        <v>1.39</v>
      </c>
      <c r="AM55" s="12">
        <v>15000</v>
      </c>
      <c r="AN55" s="13">
        <v>48100</v>
      </c>
      <c r="AP55" s="11" t="s">
        <v>414</v>
      </c>
      <c r="AQ55" s="12">
        <v>33.89</v>
      </c>
      <c r="AR55" s="12">
        <v>47000</v>
      </c>
      <c r="AS55" s="13">
        <v>182700</v>
      </c>
      <c r="AT55" s="11" t="s">
        <v>404</v>
      </c>
      <c r="AU55" s="12">
        <v>3.19</v>
      </c>
      <c r="AV55" s="12">
        <v>15200</v>
      </c>
      <c r="AW55" s="13">
        <v>71600</v>
      </c>
      <c r="AY55"/>
      <c r="AZ55"/>
      <c r="BA55"/>
      <c r="BB55"/>
    </row>
    <row r="56" spans="1:54" s="14" customFormat="1" ht="12.6" customHeight="1" x14ac:dyDescent="0.25">
      <c r="A56" s="2" t="s">
        <v>453</v>
      </c>
      <c r="B56" s="1">
        <v>38.56</v>
      </c>
      <c r="C56" s="1">
        <v>36200</v>
      </c>
      <c r="D56" s="1">
        <v>158000</v>
      </c>
      <c r="E56" s="1"/>
      <c r="F56" s="11" t="s">
        <v>461</v>
      </c>
      <c r="G56" s="12">
        <v>4.5599999999999996</v>
      </c>
      <c r="H56" s="12">
        <v>20000</v>
      </c>
      <c r="I56" s="13">
        <v>229800</v>
      </c>
      <c r="J56" s="11" t="s">
        <v>466</v>
      </c>
      <c r="K56" s="12">
        <v>6.14</v>
      </c>
      <c r="L56" s="12">
        <v>48000</v>
      </c>
      <c r="M56" s="13">
        <v>105000</v>
      </c>
      <c r="O56" s="11" t="s">
        <v>139</v>
      </c>
      <c r="P56" s="12">
        <v>5</v>
      </c>
      <c r="Q56" s="12">
        <v>16.61</v>
      </c>
      <c r="R56" s="13">
        <v>800</v>
      </c>
      <c r="S56" s="11" t="s">
        <v>478</v>
      </c>
      <c r="T56" s="12">
        <v>246.06</v>
      </c>
      <c r="U56" s="12">
        <v>91900</v>
      </c>
      <c r="V56" s="13">
        <v>429400</v>
      </c>
      <c r="X56" s="11" t="s">
        <v>221</v>
      </c>
      <c r="Y56" s="12">
        <v>5</v>
      </c>
      <c r="Z56" s="12">
        <v>25000</v>
      </c>
      <c r="AA56" s="13">
        <v>189600</v>
      </c>
      <c r="AB56" s="11" t="s">
        <v>289</v>
      </c>
      <c r="AC56" s="12">
        <v>7.14</v>
      </c>
      <c r="AD56" s="12">
        <v>25000</v>
      </c>
      <c r="AE56" s="13">
        <v>273000</v>
      </c>
      <c r="AG56" s="11" t="s">
        <v>277</v>
      </c>
      <c r="AH56" s="12">
        <v>1</v>
      </c>
      <c r="AI56" s="12">
        <v>10000</v>
      </c>
      <c r="AJ56" s="13">
        <v>136900</v>
      </c>
      <c r="AK56" s="11" t="s">
        <v>520</v>
      </c>
      <c r="AL56" s="12">
        <v>5</v>
      </c>
      <c r="AM56" s="12">
        <v>600</v>
      </c>
      <c r="AN56" s="13">
        <v>0</v>
      </c>
      <c r="AP56" s="11" t="s">
        <v>608</v>
      </c>
      <c r="AQ56" s="12">
        <v>0</v>
      </c>
      <c r="AR56" s="12">
        <v>12500</v>
      </c>
      <c r="AS56" s="13">
        <v>60000</v>
      </c>
      <c r="AT56" s="11" t="s">
        <v>406</v>
      </c>
      <c r="AU56" s="12">
        <v>0.25</v>
      </c>
      <c r="AV56" s="12">
        <v>4000</v>
      </c>
      <c r="AW56" s="13">
        <v>4000</v>
      </c>
      <c r="AY56"/>
      <c r="AZ56"/>
      <c r="BA56"/>
      <c r="BB56"/>
    </row>
    <row r="57" spans="1:54" s="14" customFormat="1" x14ac:dyDescent="0.25">
      <c r="A57" s="11" t="s">
        <v>81</v>
      </c>
      <c r="B57" s="12">
        <v>2.75</v>
      </c>
      <c r="C57" s="12">
        <v>16500</v>
      </c>
      <c r="D57" s="13">
        <v>51600</v>
      </c>
      <c r="F57" s="11" t="s">
        <v>166</v>
      </c>
      <c r="G57" s="12">
        <v>69.88</v>
      </c>
      <c r="H57" s="12">
        <v>42800</v>
      </c>
      <c r="I57" s="13">
        <v>79200</v>
      </c>
      <c r="J57" s="11" t="s">
        <v>62</v>
      </c>
      <c r="K57" s="12">
        <v>564.74</v>
      </c>
      <c r="L57" s="12">
        <v>106100</v>
      </c>
      <c r="M57" s="13">
        <v>159600</v>
      </c>
      <c r="O57" s="11" t="s">
        <v>141</v>
      </c>
      <c r="P57" s="12">
        <v>40</v>
      </c>
      <c r="Q57" s="12">
        <v>6700</v>
      </c>
      <c r="S57" s="11" t="s">
        <v>222</v>
      </c>
      <c r="T57" s="12">
        <v>15.73</v>
      </c>
      <c r="U57" s="12">
        <v>2300</v>
      </c>
      <c r="V57" s="13">
        <v>0</v>
      </c>
      <c r="X57" s="11" t="s">
        <v>223</v>
      </c>
      <c r="Y57" s="12">
        <f>60+160</f>
        <v>220</v>
      </c>
      <c r="Z57" s="12">
        <v>211100</v>
      </c>
      <c r="AA57" s="13">
        <f>162800</f>
        <v>162800</v>
      </c>
      <c r="AB57" s="11" t="s">
        <v>501</v>
      </c>
      <c r="AC57" s="12">
        <v>7.7</v>
      </c>
      <c r="AD57" s="12">
        <v>25500</v>
      </c>
      <c r="AE57" s="13">
        <v>127800</v>
      </c>
      <c r="AG57" s="11" t="s">
        <v>658</v>
      </c>
      <c r="AH57" s="12">
        <v>0</v>
      </c>
      <c r="AI57" s="12">
        <v>7500</v>
      </c>
      <c r="AJ57" s="13">
        <v>94500</v>
      </c>
      <c r="AK57" s="11" t="s">
        <v>521</v>
      </c>
      <c r="AL57" s="12">
        <v>0</v>
      </c>
      <c r="AM57" s="12">
        <v>45000</v>
      </c>
      <c r="AN57" s="13">
        <v>124600</v>
      </c>
      <c r="AP57" s="11" t="s">
        <v>347</v>
      </c>
      <c r="AQ57" s="12">
        <v>0</v>
      </c>
      <c r="AR57" s="12">
        <v>12500</v>
      </c>
      <c r="AS57" s="13">
        <v>104500</v>
      </c>
      <c r="AT57" s="11" t="s">
        <v>407</v>
      </c>
      <c r="AU57" s="12">
        <v>54.92</v>
      </c>
      <c r="AV57" s="12">
        <v>44600</v>
      </c>
      <c r="AW57" s="13">
        <v>204000</v>
      </c>
      <c r="AY57"/>
      <c r="AZ57"/>
      <c r="BA57"/>
      <c r="BB57"/>
    </row>
    <row r="58" spans="1:54" x14ac:dyDescent="0.25">
      <c r="A58" s="11" t="s">
        <v>82</v>
      </c>
      <c r="B58" s="12">
        <v>0.25</v>
      </c>
      <c r="C58" s="12">
        <v>4000</v>
      </c>
      <c r="D58" s="13">
        <v>74000</v>
      </c>
      <c r="F58" s="11" t="s">
        <v>168</v>
      </c>
      <c r="G58" s="12">
        <v>10.02</v>
      </c>
      <c r="H58" s="12">
        <v>25600</v>
      </c>
      <c r="I58" s="13">
        <v>157700</v>
      </c>
      <c r="J58" s="11" t="s">
        <v>64</v>
      </c>
      <c r="K58" s="12">
        <v>40</v>
      </c>
      <c r="L58" s="12">
        <v>27800</v>
      </c>
      <c r="M58" s="13">
        <v>0</v>
      </c>
      <c r="O58" s="11" t="s">
        <v>143</v>
      </c>
      <c r="P58" s="12">
        <v>10.5</v>
      </c>
      <c r="Q58" s="12">
        <v>46500</v>
      </c>
      <c r="R58" s="13">
        <v>311700</v>
      </c>
      <c r="S58" s="11" t="s">
        <v>479</v>
      </c>
      <c r="T58" s="12">
        <v>10</v>
      </c>
      <c r="U58" s="12">
        <v>6100</v>
      </c>
      <c r="V58" s="13">
        <v>1300</v>
      </c>
      <c r="X58" s="11" t="s">
        <v>487</v>
      </c>
      <c r="Y58" s="12">
        <v>160</v>
      </c>
      <c r="Z58" s="12">
        <v>187800</v>
      </c>
      <c r="AA58" s="13">
        <v>0</v>
      </c>
      <c r="AB58" s="11" t="s">
        <v>502</v>
      </c>
      <c r="AC58" s="12">
        <v>5.39</v>
      </c>
      <c r="AD58" s="12">
        <v>20400</v>
      </c>
      <c r="AE58" s="13">
        <v>178000</v>
      </c>
      <c r="AG58" s="11" t="s">
        <v>279</v>
      </c>
      <c r="AH58" s="12">
        <v>1.01</v>
      </c>
      <c r="AI58" s="12">
        <v>15000</v>
      </c>
      <c r="AJ58" s="13">
        <v>210000</v>
      </c>
      <c r="AK58" s="11" t="s">
        <v>522</v>
      </c>
      <c r="AL58" s="12">
        <v>185.55</v>
      </c>
      <c r="AM58" s="12">
        <v>82200</v>
      </c>
      <c r="AN58" s="13">
        <v>264600</v>
      </c>
      <c r="AP58" s="11" t="s">
        <v>609</v>
      </c>
      <c r="AQ58" s="12">
        <v>1.05</v>
      </c>
      <c r="AR58" s="12">
        <v>10000</v>
      </c>
      <c r="AS58" s="13">
        <v>28400</v>
      </c>
      <c r="AT58" s="11" t="s">
        <v>408</v>
      </c>
      <c r="AU58" s="12">
        <v>0</v>
      </c>
      <c r="AV58" s="12">
        <v>15000</v>
      </c>
      <c r="AW58" s="13">
        <v>131200</v>
      </c>
    </row>
    <row r="59" spans="1:54" x14ac:dyDescent="0.25">
      <c r="A59" s="11" t="s">
        <v>84</v>
      </c>
      <c r="B59" s="12">
        <v>47</v>
      </c>
      <c r="C59" s="12">
        <v>29000</v>
      </c>
      <c r="D59" s="13">
        <v>198400</v>
      </c>
      <c r="F59" s="11" t="s">
        <v>170</v>
      </c>
      <c r="G59" s="12">
        <v>2</v>
      </c>
      <c r="H59" s="12">
        <v>30000</v>
      </c>
      <c r="I59" s="13">
        <v>199000</v>
      </c>
      <c r="J59" s="11" t="s">
        <v>67</v>
      </c>
      <c r="K59" s="12">
        <v>9.8000000000000007</v>
      </c>
      <c r="L59" s="12">
        <v>30000</v>
      </c>
      <c r="M59" s="13">
        <v>156000</v>
      </c>
      <c r="O59" s="11" t="s">
        <v>145</v>
      </c>
      <c r="P59" s="12">
        <v>5</v>
      </c>
      <c r="Q59" s="12">
        <v>15500</v>
      </c>
      <c r="R59" s="13">
        <v>88700</v>
      </c>
      <c r="S59" s="11" t="s">
        <v>224</v>
      </c>
      <c r="T59" s="12">
        <v>6.64</v>
      </c>
      <c r="U59" s="12">
        <v>30000</v>
      </c>
      <c r="V59" s="13">
        <v>286500</v>
      </c>
      <c r="X59" s="11" t="s">
        <v>488</v>
      </c>
      <c r="Y59" s="12">
        <v>160</v>
      </c>
      <c r="Z59" s="12">
        <v>187800</v>
      </c>
      <c r="AA59" s="13">
        <v>0</v>
      </c>
      <c r="AB59" s="11" t="s">
        <v>291</v>
      </c>
      <c r="AC59" s="12">
        <v>78</v>
      </c>
      <c r="AD59" s="12">
        <v>38400</v>
      </c>
      <c r="AE59" s="13">
        <v>134000</v>
      </c>
      <c r="AG59" s="11" t="s">
        <v>511</v>
      </c>
      <c r="AH59" s="12">
        <v>0</v>
      </c>
      <c r="AI59" s="12">
        <v>15000</v>
      </c>
      <c r="AJ59" s="13">
        <v>135000</v>
      </c>
      <c r="AK59" s="11" t="s">
        <v>525</v>
      </c>
      <c r="AL59" s="12">
        <v>23.3</v>
      </c>
      <c r="AM59" s="12">
        <v>62000</v>
      </c>
      <c r="AN59" s="13">
        <v>24800</v>
      </c>
      <c r="AP59" s="11" t="s">
        <v>610</v>
      </c>
      <c r="AQ59" s="12">
        <v>1.5</v>
      </c>
      <c r="AR59" s="12">
        <v>13000</v>
      </c>
      <c r="AS59" s="13">
        <v>43600</v>
      </c>
      <c r="AT59" s="11" t="s">
        <v>613</v>
      </c>
      <c r="AU59" s="12">
        <v>0</v>
      </c>
      <c r="AV59" s="12">
        <v>15000</v>
      </c>
      <c r="AW59" s="13">
        <v>244000</v>
      </c>
    </row>
  </sheetData>
  <mergeCells count="6">
    <mergeCell ref="AB1:AJ1"/>
    <mergeCell ref="AK1:AS1"/>
    <mergeCell ref="AT1:BB1"/>
    <mergeCell ref="A1:I1"/>
    <mergeCell ref="J1:R1"/>
    <mergeCell ref="S1:AA1"/>
  </mergeCells>
  <hyperlinks>
    <hyperlink ref="AY49" r:id="rId1" xr:uid="{2C680CC3-2A4A-4F90-A142-5F94F058DB71}"/>
  </hyperlinks>
  <pageMargins left="0.45" right="0.45" top="0.5" bottom="0.25" header="0" footer="0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Sally Rasmussen</cp:lastModifiedBy>
  <cp:lastPrinted>2020-04-22T22:52:08Z</cp:lastPrinted>
  <dcterms:created xsi:type="dcterms:W3CDTF">2018-06-04T17:26:21Z</dcterms:created>
  <dcterms:modified xsi:type="dcterms:W3CDTF">2020-04-29T23:12:40Z</dcterms:modified>
</cp:coreProperties>
</file>